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192.168.10.116\共有フォルダ\小柳賞佐世保シティロードレース\Ｒ０８\09自動計測器・エントリー\02_ファインシステム\75団体申込\"/>
    </mc:Choice>
  </mc:AlternateContent>
  <xr:revisionPtr revIDLastSave="0" documentId="13_ncr:1_{388900C9-A0B3-4E51-8002-B7FB00F66A3F}" xr6:coauthVersionLast="47" xr6:coauthVersionMax="47" xr10:uidLastSave="{00000000-0000-0000-0000-000000000000}"/>
  <workbookProtection workbookAlgorithmName="SHA-512" workbookHashValue="D5lcnehC9cE8UWLdVvdsroKVZNBLG1nWuLzB6BT9v44ycUfm7gv+o608Fc9+p07ISPN9buKCueQd9ajHOudTqg==" workbookSaltValue="+XYrkk0xitldD0Q3qtxR3g==" workbookSpinCount="100000" lockStructure="1"/>
  <bookViews>
    <workbookView xWindow="-120" yWindow="-120" windowWidth="29040" windowHeight="15720" xr2:uid="{00000000-000D-0000-FFFF-FFFF00000000}"/>
  </bookViews>
  <sheets>
    <sheet name="団体申込書" sheetId="1" r:id="rId1"/>
  </sheets>
  <definedNames>
    <definedName name="_xlnm.Print_Area" localSheetId="0">団体申込書!$A$1:$P$65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6" i="1" l="1"/>
  <c r="H16" i="1"/>
  <c r="K20" i="1"/>
  <c r="H23" i="1"/>
  <c r="H33" i="1"/>
  <c r="H18" i="1"/>
  <c r="H19" i="1"/>
  <c r="H20" i="1"/>
  <c r="H21" i="1"/>
  <c r="H22" i="1"/>
  <c r="H24" i="1"/>
  <c r="H25" i="1"/>
  <c r="H26" i="1"/>
  <c r="H27" i="1"/>
  <c r="H28" i="1"/>
  <c r="H29" i="1"/>
  <c r="H30" i="1"/>
  <c r="H31" i="1"/>
  <c r="H32"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17" i="1"/>
  <c r="J23" i="1"/>
  <c r="J21" i="1"/>
  <c r="J19" i="1"/>
  <c r="J18" i="1"/>
  <c r="J17" i="1"/>
  <c r="K18" i="1"/>
  <c r="K19" i="1"/>
  <c r="J20" i="1"/>
  <c r="K21" i="1"/>
  <c r="J22" i="1"/>
  <c r="K22" i="1"/>
  <c r="K23" i="1"/>
  <c r="J24" i="1"/>
  <c r="K24" i="1"/>
  <c r="J25" i="1"/>
  <c r="K25" i="1"/>
  <c r="J26" i="1"/>
  <c r="K26" i="1"/>
  <c r="J27" i="1"/>
  <c r="K27" i="1"/>
  <c r="J28" i="1"/>
  <c r="K28" i="1"/>
  <c r="J29" i="1"/>
  <c r="K29" i="1"/>
  <c r="J30" i="1"/>
  <c r="K30" i="1"/>
  <c r="J31" i="1"/>
  <c r="K31" i="1"/>
  <c r="J32" i="1"/>
  <c r="K32" i="1"/>
  <c r="J33" i="1"/>
  <c r="K33" i="1"/>
  <c r="J34" i="1"/>
  <c r="K34" i="1"/>
  <c r="J35" i="1"/>
  <c r="K35" i="1"/>
  <c r="J36" i="1"/>
  <c r="K36" i="1"/>
  <c r="J37" i="1"/>
  <c r="K37" i="1"/>
  <c r="J38" i="1"/>
  <c r="K38" i="1"/>
  <c r="J39" i="1"/>
  <c r="K39" i="1"/>
  <c r="J40" i="1"/>
  <c r="K40" i="1"/>
  <c r="J41" i="1"/>
  <c r="K41" i="1"/>
  <c r="J42" i="1"/>
  <c r="K42" i="1"/>
  <c r="J43" i="1"/>
  <c r="K43" i="1"/>
  <c r="J44" i="1"/>
  <c r="K44" i="1"/>
  <c r="J45" i="1"/>
  <c r="K45" i="1"/>
  <c r="J46" i="1"/>
  <c r="K46" i="1"/>
  <c r="J47" i="1"/>
  <c r="K47" i="1"/>
  <c r="J48" i="1"/>
  <c r="K48" i="1"/>
  <c r="J49" i="1"/>
  <c r="K49" i="1"/>
  <c r="J50" i="1"/>
  <c r="K50" i="1"/>
  <c r="J51" i="1"/>
  <c r="K51" i="1"/>
  <c r="J52" i="1"/>
  <c r="K52" i="1"/>
  <c r="J53" i="1"/>
  <c r="K53" i="1"/>
  <c r="J54" i="1"/>
  <c r="K54" i="1"/>
  <c r="J55" i="1"/>
  <c r="K55" i="1"/>
  <c r="J56" i="1"/>
  <c r="K56" i="1"/>
  <c r="J57" i="1"/>
  <c r="K57" i="1"/>
  <c r="J58" i="1"/>
  <c r="K58" i="1"/>
  <c r="J59" i="1"/>
  <c r="K59" i="1"/>
  <c r="J60" i="1"/>
  <c r="K60" i="1"/>
  <c r="J61" i="1"/>
  <c r="K61" i="1"/>
  <c r="J62" i="1"/>
  <c r="K62" i="1"/>
  <c r="J63" i="1"/>
  <c r="K63" i="1"/>
  <c r="J64" i="1"/>
  <c r="K64" i="1"/>
  <c r="J65" i="1"/>
  <c r="K65" i="1"/>
  <c r="K17" i="1"/>
  <c r="K16" i="1"/>
  <c r="H14" i="1" l="1"/>
</calcChain>
</file>

<file path=xl/sharedStrings.xml><?xml version="1.0" encoding="utf-8"?>
<sst xmlns="http://schemas.openxmlformats.org/spreadsheetml/2006/main" count="141" uniqueCount="102">
  <si>
    <t>団体名、チーム名</t>
    <rPh sb="0" eb="3">
      <t>ダンタイメイ</t>
    </rPh>
    <rPh sb="7" eb="8">
      <t>メイ</t>
    </rPh>
    <phoneticPr fontId="3"/>
  </si>
  <si>
    <t>参加者氏名</t>
    <rPh sb="0" eb="5">
      <t>サンカシャシメイ</t>
    </rPh>
    <phoneticPr fontId="3"/>
  </si>
  <si>
    <t>フリガナ</t>
    <phoneticPr fontId="3"/>
  </si>
  <si>
    <t>性別</t>
    <rPh sb="0" eb="2">
      <t>セイベツ</t>
    </rPh>
    <phoneticPr fontId="3"/>
  </si>
  <si>
    <t>種目№</t>
    <rPh sb="0" eb="2">
      <t>シュモク</t>
    </rPh>
    <phoneticPr fontId="3"/>
  </si>
  <si>
    <t>距離</t>
    <rPh sb="0" eb="2">
      <t>キョリ</t>
    </rPh>
    <phoneticPr fontId="3"/>
  </si>
  <si>
    <t>種目名</t>
    <rPh sb="0" eb="3">
      <t>シュモクメイ</t>
    </rPh>
    <phoneticPr fontId="3"/>
  </si>
  <si>
    <t>学年</t>
    <rPh sb="0" eb="2">
      <t>ガクネン</t>
    </rPh>
    <phoneticPr fontId="3"/>
  </si>
  <si>
    <t>一般男子(18～39歳)</t>
  </si>
  <si>
    <t>40歳代男子(40～49歳)</t>
  </si>
  <si>
    <t>50歳代男子(50～59歳)</t>
  </si>
  <si>
    <t>60歳以上男子</t>
  </si>
  <si>
    <t>高校男子</t>
  </si>
  <si>
    <t>一般・高校女子(高校生～39歳)</t>
  </si>
  <si>
    <t>40歳代女子(40～49歳)</t>
  </si>
  <si>
    <t>50歳以上女子</t>
  </si>
  <si>
    <t>40歳以上女子</t>
  </si>
  <si>
    <t>中学１年男子</t>
  </si>
  <si>
    <t>中学１年女子</t>
  </si>
  <si>
    <t>中学２・３年男子</t>
  </si>
  <si>
    <t>中学２・３年女子</t>
  </si>
  <si>
    <t>小学３年男子</t>
  </si>
  <si>
    <t>小学３年女子</t>
  </si>
  <si>
    <t>小学４年男子</t>
  </si>
  <si>
    <t>小学４年女子</t>
  </si>
  <si>
    <t>小学５年男子</t>
  </si>
  <si>
    <t>小学５年女子</t>
  </si>
  <si>
    <t>小学６年男子</t>
  </si>
  <si>
    <t>小学６年女子</t>
  </si>
  <si>
    <t>ファミリー</t>
  </si>
  <si>
    <t>生年月日
（西暦）</t>
    <rPh sb="0" eb="4">
      <t>セイネンガッピ</t>
    </rPh>
    <rPh sb="6" eb="8">
      <t>セイレキ</t>
    </rPh>
    <phoneticPr fontId="3"/>
  </si>
  <si>
    <t>小学3年生</t>
    <rPh sb="0" eb="2">
      <t>ショウガク</t>
    </rPh>
    <rPh sb="3" eb="5">
      <t>ネンセイ</t>
    </rPh>
    <phoneticPr fontId="3"/>
  </si>
  <si>
    <t>小学4年生</t>
    <rPh sb="0" eb="2">
      <t>ショウガク</t>
    </rPh>
    <rPh sb="3" eb="5">
      <t>ネンセイ</t>
    </rPh>
    <phoneticPr fontId="3"/>
  </si>
  <si>
    <t>小学5年生</t>
    <rPh sb="0" eb="2">
      <t>ショウガク</t>
    </rPh>
    <rPh sb="3" eb="5">
      <t>ネンセイ</t>
    </rPh>
    <phoneticPr fontId="3"/>
  </si>
  <si>
    <t>小学6年生</t>
    <rPh sb="0" eb="2">
      <t>ショウガク</t>
    </rPh>
    <rPh sb="3" eb="5">
      <t>ネンセイ</t>
    </rPh>
    <phoneticPr fontId="3"/>
  </si>
  <si>
    <t>中学1年生</t>
    <rPh sb="0" eb="2">
      <t>チュウガク</t>
    </rPh>
    <rPh sb="3" eb="5">
      <t>ネンセイ</t>
    </rPh>
    <phoneticPr fontId="3"/>
  </si>
  <si>
    <t>中学2年生</t>
    <rPh sb="0" eb="2">
      <t>チュウガク</t>
    </rPh>
    <rPh sb="3" eb="5">
      <t>ネンセイ</t>
    </rPh>
    <phoneticPr fontId="3"/>
  </si>
  <si>
    <t>中学3年生</t>
    <rPh sb="0" eb="2">
      <t>チュウガク</t>
    </rPh>
    <rPh sb="3" eb="5">
      <t>ネンセイ</t>
    </rPh>
    <phoneticPr fontId="3"/>
  </si>
  <si>
    <t>高校1年生</t>
    <rPh sb="0" eb="2">
      <t>コウコウ</t>
    </rPh>
    <rPh sb="3" eb="5">
      <t>ネンセイ</t>
    </rPh>
    <phoneticPr fontId="3"/>
  </si>
  <si>
    <t>高校2年生</t>
    <rPh sb="0" eb="2">
      <t>コウコウ</t>
    </rPh>
    <rPh sb="3" eb="5">
      <t>ネンセイ</t>
    </rPh>
    <phoneticPr fontId="3"/>
  </si>
  <si>
    <t>高校3年生</t>
    <rPh sb="0" eb="2">
      <t>コウコウ</t>
    </rPh>
    <rPh sb="3" eb="5">
      <t>ネンセイ</t>
    </rPh>
    <phoneticPr fontId="3"/>
  </si>
  <si>
    <t>10km</t>
  </si>
  <si>
    <t>10km</t>
    <phoneticPr fontId="3"/>
  </si>
  <si>
    <t>ペアの子どもの氏名</t>
    <rPh sb="3" eb="4">
      <t>コ</t>
    </rPh>
    <rPh sb="7" eb="9">
      <t>シメイ</t>
    </rPh>
    <phoneticPr fontId="3"/>
  </si>
  <si>
    <t>3km</t>
  </si>
  <si>
    <t>3km</t>
    <phoneticPr fontId="3"/>
  </si>
  <si>
    <t>1.5km</t>
  </si>
  <si>
    <t>1.5km</t>
    <phoneticPr fontId="3"/>
  </si>
  <si>
    <t>女</t>
    <rPh sb="0" eb="1">
      <t>オンナ</t>
    </rPh>
    <phoneticPr fontId="3"/>
  </si>
  <si>
    <t>男</t>
    <rPh sb="0" eb="1">
      <t>オトコ</t>
    </rPh>
    <phoneticPr fontId="3"/>
  </si>
  <si>
    <t>ペアの子どものフリガナ</t>
    <rPh sb="3" eb="4">
      <t>コ</t>
    </rPh>
    <phoneticPr fontId="3"/>
  </si>
  <si>
    <t>携帯電話番号</t>
    <rPh sb="0" eb="4">
      <t>ケイタイデンワ</t>
    </rPh>
    <rPh sb="4" eb="6">
      <t>バンゴウ</t>
    </rPh>
    <phoneticPr fontId="3"/>
  </si>
  <si>
    <t>申
込
代
表
者</t>
    <rPh sb="0" eb="1">
      <t>サル</t>
    </rPh>
    <rPh sb="2" eb="3">
      <t>コミ</t>
    </rPh>
    <rPh sb="4" eb="5">
      <t>ダイ</t>
    </rPh>
    <rPh sb="6" eb="7">
      <t>ヒョウ</t>
    </rPh>
    <rPh sb="8" eb="9">
      <t>シャ</t>
    </rPh>
    <phoneticPr fontId="3"/>
  </si>
  <si>
    <t>申込者</t>
    <rPh sb="0" eb="3">
      <t>モウシコミシャ</t>
    </rPh>
    <phoneticPr fontId="3"/>
  </si>
  <si>
    <t>料金</t>
    <rPh sb="0" eb="2">
      <t>リョウキン</t>
    </rPh>
    <phoneticPr fontId="3"/>
  </si>
  <si>
    <t>区分・学年</t>
    <rPh sb="0" eb="2">
      <t>クブン</t>
    </rPh>
    <rPh sb="3" eb="5">
      <t>ガクネン</t>
    </rPh>
    <phoneticPr fontId="3"/>
  </si>
  <si>
    <t>一般</t>
    <rPh sb="0" eb="2">
      <t>イッパン</t>
    </rPh>
    <phoneticPr fontId="3"/>
  </si>
  <si>
    <t>ファミリー</t>
    <phoneticPr fontId="3"/>
  </si>
  <si>
    <t>料金
（円）</t>
    <rPh sb="0" eb="2">
      <t>リョウキン</t>
    </rPh>
    <rPh sb="4" eb="5">
      <t>エン</t>
    </rPh>
    <phoneticPr fontId="3"/>
  </si>
  <si>
    <t>参加料の郵便払込取扱票に記入した氏名と、必ず一致させてください。</t>
    <rPh sb="12" eb="14">
      <t>キニュウ</t>
    </rPh>
    <rPh sb="16" eb="18">
      <t>シメイ</t>
    </rPh>
    <rPh sb="22" eb="24">
      <t>イッチ</t>
    </rPh>
    <phoneticPr fontId="3"/>
  </si>
  <si>
    <t>ここに記入された住所に「ナンバーカード引換券（参加通知書）」を郵送します。</t>
    <rPh sb="31" eb="33">
      <t>ユウソウ</t>
    </rPh>
    <phoneticPr fontId="3"/>
  </si>
  <si>
    <t>申込者№</t>
    <rPh sb="0" eb="3">
      <t>モウシコミシャ</t>
    </rPh>
    <phoneticPr fontId="3"/>
  </si>
  <si>
    <t>大会当日の満年齢
（歳）</t>
    <rPh sb="0" eb="4">
      <t>タイカイトウジツ</t>
    </rPh>
    <rPh sb="5" eb="8">
      <t>マンネンレイ</t>
    </rPh>
    <rPh sb="10" eb="11">
      <t>サイ</t>
    </rPh>
    <phoneticPr fontId="3"/>
  </si>
  <si>
    <t>ペアの子どもの大会当日の満年齢（歳）</t>
    <rPh sb="3" eb="4">
      <t>コ</t>
    </rPh>
    <rPh sb="7" eb="11">
      <t>タイカイトウジツ</t>
    </rPh>
    <rPh sb="12" eb="15">
      <t>マンネンレイ</t>
    </rPh>
    <phoneticPr fontId="3"/>
  </si>
  <si>
    <t>振込金額</t>
    <rPh sb="0" eb="2">
      <t>フリコミ</t>
    </rPh>
    <rPh sb="2" eb="4">
      <t>キンガク</t>
    </rPh>
    <phoneticPr fontId="3"/>
  </si>
  <si>
    <t>申込規約の確認</t>
    <rPh sb="0" eb="4">
      <t>モウシコミキヤク</t>
    </rPh>
    <rPh sb="5" eb="7">
      <t>カクニン</t>
    </rPh>
    <phoneticPr fontId="3"/>
  </si>
  <si>
    <t>申込規約に同意します。</t>
    <phoneticPr fontId="3"/>
  </si>
  <si>
    <t>申込規約に同意しません。</t>
    <phoneticPr fontId="3"/>
  </si>
  <si>
    <t>申込規約に同意できない場合、申込はできません。</t>
    <rPh sb="0" eb="2">
      <t>モウシコミ</t>
    </rPh>
    <rPh sb="11" eb="13">
      <t>バアイ</t>
    </rPh>
    <rPh sb="14" eb="16">
      <t>モウシコミ</t>
    </rPh>
    <phoneticPr fontId="3"/>
  </si>
  <si>
    <t>ファミリーの部のみ記載してください。</t>
    <rPh sb="6" eb="7">
      <t>ブ</t>
    </rPh>
    <rPh sb="9" eb="11">
      <t>キサイ</t>
    </rPh>
    <phoneticPr fontId="3"/>
  </si>
  <si>
    <t>この団体申込書の送付先→info@e-marathon.jp</t>
    <rPh sb="2" eb="4">
      <t>ダンタイ</t>
    </rPh>
    <rPh sb="4" eb="7">
      <t>モウシコミショ</t>
    </rPh>
    <rPh sb="8" eb="10">
      <t>ソウフ</t>
    </rPh>
    <rPh sb="10" eb="11">
      <t>サキ</t>
    </rPh>
    <phoneticPr fontId="3"/>
  </si>
  <si>
    <t>ペアの子どもの生年月日
（西暦）</t>
    <rPh sb="3" eb="4">
      <t>コ</t>
    </rPh>
    <rPh sb="7" eb="11">
      <t>セイネンガッピ</t>
    </rPh>
    <rPh sb="13" eb="15">
      <t>セイレキ</t>
    </rPh>
    <phoneticPr fontId="3"/>
  </si>
  <si>
    <t>ペアの子どもの性別</t>
    <rPh sb="3" eb="4">
      <t>コ</t>
    </rPh>
    <rPh sb="7" eb="9">
      <t>セイベツ</t>
    </rPh>
    <phoneticPr fontId="3"/>
  </si>
  <si>
    <t>郵便番号</t>
    <rPh sb="0" eb="4">
      <t>ユウビンバンゴウ</t>
    </rPh>
    <phoneticPr fontId="3"/>
  </si>
  <si>
    <t>《種目№》
以下から選択してください。</t>
    <rPh sb="1" eb="4">
      <t>シュモクNo</t>
    </rPh>
    <rPh sb="6" eb="8">
      <t>イカ</t>
    </rPh>
    <rPh sb="10" eb="12">
      <t>センタク</t>
    </rPh>
    <phoneticPr fontId="3"/>
  </si>
  <si>
    <t>ヘルシーラン（一般男女）</t>
    <rPh sb="7" eb="9">
      <t>イッパン</t>
    </rPh>
    <rPh sb="9" eb="11">
      <t>ダンジョ</t>
    </rPh>
    <phoneticPr fontId="3"/>
  </si>
  <si>
    <t>ヘルシー</t>
    <phoneticPr fontId="3"/>
  </si>
  <si>
    <r>
      <t>ここに記入された団体名を大会プログラムに掲載します。</t>
    </r>
    <r>
      <rPr>
        <sz val="8"/>
        <color rgb="FFFF0000"/>
        <rFont val="ＭＳ Ｐゴシック"/>
        <family val="3"/>
        <charset val="128"/>
      </rPr>
      <t>15文字以内</t>
    </r>
    <r>
      <rPr>
        <sz val="8"/>
        <color theme="1"/>
        <rFont val="ＭＳ Ｐゴシック"/>
        <family val="3"/>
        <charset val="128"/>
      </rPr>
      <t>。</t>
    </r>
    <rPh sb="3" eb="5">
      <t>キニュウ</t>
    </rPh>
    <rPh sb="8" eb="11">
      <t>ダンタイメイ</t>
    </rPh>
    <rPh sb="12" eb="14">
      <t>タイカイ</t>
    </rPh>
    <rPh sb="20" eb="22">
      <t>ケイサイ</t>
    </rPh>
    <rPh sb="28" eb="30">
      <t>モジ</t>
    </rPh>
    <rPh sb="30" eb="32">
      <t>イナイ</t>
    </rPh>
    <phoneticPr fontId="3"/>
  </si>
  <si>
    <t>氏　名</t>
    <phoneticPr fontId="3"/>
  </si>
  <si>
    <t>住　所</t>
    <rPh sb="0" eb="1">
      <t>ジュウ</t>
    </rPh>
    <rPh sb="2" eb="3">
      <t>ショ</t>
    </rPh>
    <phoneticPr fontId="3"/>
  </si>
  <si>
    <t>コヤナギ　タロウ</t>
    <phoneticPr fontId="3"/>
  </si>
  <si>
    <t>小柳　太郎</t>
    <rPh sb="0" eb="2">
      <t>コヤナギ</t>
    </rPh>
    <rPh sb="3" eb="5">
      <t>タロウ</t>
    </rPh>
    <phoneticPr fontId="3"/>
  </si>
  <si>
    <t>080-0000-0000</t>
    <phoneticPr fontId="3"/>
  </si>
  <si>
    <t>857-0000</t>
    <phoneticPr fontId="3"/>
  </si>
  <si>
    <t>佐世保市椎木町0-0</t>
    <rPh sb="0" eb="7">
      <t>サセボシシイノキチョウ</t>
    </rPh>
    <phoneticPr fontId="3"/>
  </si>
  <si>
    <t>申込規約に同意します。</t>
  </si>
  <si>
    <t>チーム小柳</t>
    <rPh sb="3" eb="5">
      <t>コヤナギ</t>
    </rPh>
    <phoneticPr fontId="3"/>
  </si>
  <si>
    <t>小柳　花子</t>
    <rPh sb="0" eb="2">
      <t>コヤナギ</t>
    </rPh>
    <rPh sb="3" eb="5">
      <t>ハナコ</t>
    </rPh>
    <phoneticPr fontId="3"/>
  </si>
  <si>
    <t>コヤナギ　ハナコ</t>
    <phoneticPr fontId="3"/>
  </si>
  <si>
    <t>小柳　一郎</t>
    <rPh sb="0" eb="2">
      <t>コヤナギ</t>
    </rPh>
    <rPh sb="3" eb="5">
      <t>イチロウ</t>
    </rPh>
    <phoneticPr fontId="3"/>
  </si>
  <si>
    <t>オオヤナギ　イチロウ</t>
    <phoneticPr fontId="3"/>
  </si>
  <si>
    <t>佐世保　みなと</t>
    <rPh sb="0" eb="3">
      <t>サセボ</t>
    </rPh>
    <phoneticPr fontId="3"/>
  </si>
  <si>
    <t>サセボ　ミナト</t>
    <phoneticPr fontId="3"/>
  </si>
  <si>
    <t>九十九　島人</t>
    <rPh sb="0" eb="3">
      <t>クジュウク</t>
    </rPh>
    <rPh sb="4" eb="5">
      <t>シマ</t>
    </rPh>
    <rPh sb="5" eb="6">
      <t>ヒト</t>
    </rPh>
    <phoneticPr fontId="3"/>
  </si>
  <si>
    <t>クジュウク　シマト</t>
    <phoneticPr fontId="3"/>
  </si>
  <si>
    <t>小柳　翔</t>
    <rPh sb="0" eb="2">
      <t>コヤナギ</t>
    </rPh>
    <rPh sb="3" eb="4">
      <t>ショウ</t>
    </rPh>
    <phoneticPr fontId="3"/>
  </si>
  <si>
    <t>コヤナギ　ショウ</t>
    <phoneticPr fontId="3"/>
  </si>
  <si>
    <t>ヘルシー</t>
  </si>
  <si>
    <t>九十九　花子</t>
    <rPh sb="0" eb="3">
      <t>ツクモ</t>
    </rPh>
    <rPh sb="4" eb="6">
      <t>ハナコ</t>
    </rPh>
    <phoneticPr fontId="3"/>
  </si>
  <si>
    <t>クジュウク　ハナコ</t>
    <phoneticPr fontId="3"/>
  </si>
  <si>
    <t>団体申込書（第75回小柳賞佐世保シティロードレース大会）</t>
    <rPh sb="0" eb="5">
      <t>ダンタイモウシコミショ</t>
    </rPh>
    <rPh sb="6" eb="7">
      <t>ダイ</t>
    </rPh>
    <rPh sb="9" eb="10">
      <t>カイ</t>
    </rPh>
    <rPh sb="10" eb="16">
      <t>コヤナギショウサセボ</t>
    </rPh>
    <rPh sb="25" eb="27">
      <t>タイカイ</t>
    </rPh>
    <phoneticPr fontId="3"/>
  </si>
  <si>
    <t>【申込規約】
①自己都合による申込後の種目変更・キャンセル・権利譲渡・名義変更はできません。ただし、RUNNETでのお申込みで権利譲渡（ゆずれ～る）対象大会の場合に限り、申込後の出走権譲渡ができるものとします。また、主催者及びエントリー受付業者の責に帰さない事由によるエントリー料金等の払戻しは一切認められません。
②地震・風水害・降雪・事件・事故・疫病等主催者の責以外の事案で中止の場合、参加料の返金はいたしません。
③私は、心疾患・疾病等なく、健康に留意し、十分なトレーニングをして大会に臨みます。傷病、事故、紛失等に対し、自己の責任において大会に参加します。
④私は、大会開催中に主催者より競技続行に支障があると判断された場合、主催者の競技中止の指示に直ちに従います。また、その他、主催者の安全管理・大会運営上の指示に従います。
⑤私は、大会開催中に傷病が発生した場合、応急手当を受けることに異議ありません。その方法、経過等について、主催者の責任を問いません。
⑥大会開催中の事故・傷病への補償は、主催者に重大な過失がある場合を除き、大会側が加入した保険の範囲内であることを了承します。
⑦私の家族・親族、保護者（参加者が未成年の場合）、またはチームメンバー（代表者エントリーの場合）は、本大会への参加を承諾しています。
⑧年齢・性別等の虚偽申告、申込者本人以外の出場(代理出走)はいたしません。それらが発覚した場合、出場・表彰の取り消し、次回以降の資格はく奪等、主催者の決定に従います。また、主催者は、虚偽申告・代理出走者に対して救護・返金等一切の責任を負いかねます。
⑨大会の映像・写真・記事・記録等（において氏名・年齢・性別・記録・肖像等の個人情報）が新聞・テレビ・雑誌・インターネット・パンフレット等に報道・掲載・利用されることを承諾します。また、その掲載権・使用権は主催者に属します。
⑩大会申込者の個人情報の取扱いは、別途記載する「個人情報の取扱いについて」に則ります。
⑪10kmの種目に関しては、公道を使用するため制限時間を設けます。制限時間を超えた場合、必ず歩道を走って下さい。また、制限時間内であっても、交通事情、警察官等の指示により歩道を走って頂く場合があります。
⑫計測タグは回収しませんので、各自で処分してください。（不参加の場合も返却の必要ありません）
⑬前日及び当日の受付をしなかった方への参加賞発送はいたしません。受け取りを希望される場合は、大会開催日の1か月後までに、お電話の上、大会実行委員会へ取りに来てください。</t>
    <rPh sb="178" eb="181">
      <t>シュサイシャ</t>
    </rPh>
    <rPh sb="182" eb="183">
      <t>セキ</t>
    </rPh>
    <rPh sb="183" eb="185">
      <t>イガイ</t>
    </rPh>
    <rPh sb="186" eb="188">
      <t>ジアン</t>
    </rPh>
    <rPh sb="189" eb="191">
      <t>チュウシ</t>
    </rPh>
    <rPh sb="192" eb="194">
      <t>バアイ</t>
    </rPh>
    <rPh sb="195" eb="198">
      <t>サンカリョウ</t>
    </rPh>
    <rPh sb="199" eb="201">
      <t>ヘンキン</t>
    </rPh>
    <rPh sb="825" eb="829">
      <t>コジンジョウホウ</t>
    </rPh>
    <rPh sb="830" eb="832">
      <t>トリアツカ</t>
    </rPh>
    <rPh sb="962" eb="964">
      <t>カクジ</t>
    </rPh>
    <rPh sb="965" eb="967">
      <t>ショブン</t>
    </rPh>
    <rPh sb="975" eb="978">
      <t>フサンカ</t>
    </rPh>
    <rPh sb="979" eb="981">
      <t>バアイ</t>
    </rPh>
    <rPh sb="982" eb="984">
      <t>ヘンキャク</t>
    </rPh>
    <rPh sb="985" eb="987">
      <t>ヒツヨウ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</si>
</sst>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Yu Gothic"/>
      <family val="2"/>
      <scheme val="minor"/>
    </font>
    <font>
      <sz val="11"/>
      <color theme="1"/>
      <name val="Yu Gothic"/>
      <family val="2"/>
      <scheme val="minor"/>
    </font>
    <font>
      <sz val="11"/>
      <color theme="1"/>
      <name val="ＭＳ Ｐゴシック"/>
      <family val="3"/>
      <charset val="128"/>
    </font>
    <font>
      <sz val="6"/>
      <name val="Yu Gothic"/>
      <family val="3"/>
      <charset val="128"/>
      <scheme val="minor"/>
    </font>
    <font>
      <sz val="8"/>
      <color theme="1"/>
      <name val="ＭＳ Ｐゴシック"/>
      <family val="3"/>
      <charset val="128"/>
    </font>
    <font>
      <sz val="9"/>
      <color theme="1"/>
      <name val="ＭＳ Ｐゴシック"/>
      <family val="3"/>
      <charset val="128"/>
    </font>
    <font>
      <b/>
      <sz val="14"/>
      <color theme="1"/>
      <name val="ＭＳ Ｐゴシック"/>
      <family val="3"/>
      <charset val="128"/>
    </font>
    <font>
      <b/>
      <sz val="12"/>
      <color theme="1"/>
      <name val="ＭＳ Ｐゴシック"/>
      <family val="3"/>
      <charset val="128"/>
    </font>
    <font>
      <b/>
      <sz val="11"/>
      <name val="ＭＳ Ｐゴシック"/>
      <family val="3"/>
      <charset val="128"/>
    </font>
    <font>
      <sz val="11"/>
      <name val="ＭＳ Ｐゴシック"/>
      <family val="3"/>
      <charset val="128"/>
    </font>
    <font>
      <b/>
      <sz val="11"/>
      <color theme="0"/>
      <name val="ＭＳ Ｐゴシック"/>
      <family val="3"/>
      <charset val="128"/>
    </font>
    <font>
      <sz val="9"/>
      <name val="ＭＳ Ｐゴシック"/>
      <family val="3"/>
      <charset val="128"/>
    </font>
    <font>
      <sz val="7"/>
      <color theme="1"/>
      <name val="ＭＳ Ｐゴシック"/>
      <family val="3"/>
      <charset val="128"/>
    </font>
    <font>
      <sz val="8"/>
      <color rgb="FFFF0000"/>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rgb="FFFFFF66"/>
        <bgColor indexed="64"/>
      </patternFill>
    </fill>
    <fill>
      <patternFill patternType="solid">
        <fgColor rgb="FFFF000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s>
  <cellStyleXfs count="2">
    <xf numFmtId="0" fontId="0" fillId="0" borderId="0"/>
    <xf numFmtId="38" fontId="1" fillId="0" borderId="0" applyFont="0" applyFill="0" applyBorder="0" applyAlignment="0" applyProtection="0">
      <alignment vertical="center"/>
    </xf>
  </cellStyleXfs>
  <cellXfs count="91">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shrinkToFit="1"/>
    </xf>
    <xf numFmtId="14" fontId="2" fillId="0" borderId="1" xfId="0" applyNumberFormat="1" applyFont="1" applyBorder="1" applyAlignment="1">
      <alignment horizontal="center" vertical="center" shrinkToFit="1"/>
    </xf>
    <xf numFmtId="0" fontId="2" fillId="0" borderId="1" xfId="0" applyFont="1" applyBorder="1" applyAlignment="1">
      <alignment horizontal="center" vertical="center" shrinkToFit="1"/>
    </xf>
    <xf numFmtId="0" fontId="6" fillId="0" borderId="0" xfId="0" applyFont="1" applyAlignment="1">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0" borderId="8" xfId="0" applyFont="1" applyBorder="1" applyAlignment="1">
      <alignment horizontal="center" vertical="center"/>
    </xf>
    <xf numFmtId="0" fontId="4" fillId="0" borderId="8" xfId="0" applyFont="1" applyBorder="1" applyAlignment="1">
      <alignment horizontal="left" vertical="center" shrinkToFit="1"/>
    </xf>
    <xf numFmtId="0" fontId="2" fillId="0" borderId="0" xfId="0" applyFont="1" applyAlignment="1">
      <alignment horizontal="left" vertical="center"/>
    </xf>
    <xf numFmtId="0" fontId="7" fillId="0" borderId="0" xfId="0" applyFont="1" applyAlignment="1">
      <alignment vertical="center"/>
    </xf>
    <xf numFmtId="0" fontId="2" fillId="0" borderId="1" xfId="0" applyFont="1" applyBorder="1" applyAlignment="1">
      <alignment horizontal="center"/>
    </xf>
    <xf numFmtId="0" fontId="2" fillId="0" borderId="1" xfId="0" applyFont="1" applyBorder="1"/>
    <xf numFmtId="0" fontId="2" fillId="2" borderId="6" xfId="0" applyFont="1" applyFill="1" applyBorder="1" applyAlignment="1">
      <alignment horizontal="center" vertical="center"/>
    </xf>
    <xf numFmtId="38" fontId="2" fillId="2" borderId="7" xfId="1" applyFont="1" applyFill="1" applyBorder="1" applyAlignment="1">
      <alignment vertical="center"/>
    </xf>
    <xf numFmtId="14" fontId="2" fillId="3" borderId="1" xfId="0" applyNumberFormat="1" applyFont="1" applyFill="1" applyBorder="1" applyAlignment="1">
      <alignment horizontal="center" vertical="center" shrinkToFit="1"/>
    </xf>
    <xf numFmtId="0" fontId="2" fillId="3" borderId="1" xfId="0" applyFont="1" applyFill="1" applyBorder="1" applyAlignment="1">
      <alignment horizontal="center" vertical="center" shrinkToFit="1"/>
    </xf>
    <xf numFmtId="0" fontId="5" fillId="0" borderId="1" xfId="0" applyFont="1" applyBorder="1" applyAlignment="1">
      <alignment vertical="center" shrinkToFit="1"/>
    </xf>
    <xf numFmtId="0" fontId="11" fillId="3" borderId="1" xfId="0" applyFont="1" applyFill="1" applyBorder="1" applyAlignment="1">
      <alignment vertical="center" shrinkToFit="1"/>
    </xf>
    <xf numFmtId="0" fontId="5" fillId="0" borderId="0" xfId="0" applyFont="1" applyAlignment="1">
      <alignment vertical="top"/>
    </xf>
    <xf numFmtId="0" fontId="4" fillId="0" borderId="0" xfId="0" applyFont="1" applyAlignment="1">
      <alignment horizontal="left" vertical="center" shrinkToFit="1"/>
    </xf>
    <xf numFmtId="0" fontId="4" fillId="0" borderId="0" xfId="0" applyFont="1" applyAlignment="1">
      <alignment vertical="center" shrinkToFit="1"/>
    </xf>
    <xf numFmtId="0" fontId="2" fillId="2" borderId="2" xfId="0" applyFont="1" applyFill="1" applyBorder="1" applyAlignment="1">
      <alignment vertical="center"/>
    </xf>
    <xf numFmtId="0" fontId="2" fillId="2" borderId="2" xfId="0" applyFont="1" applyFill="1" applyBorder="1" applyAlignment="1">
      <alignment vertical="center" shrinkToFit="1"/>
    </xf>
    <xf numFmtId="38" fontId="2" fillId="2" borderId="3" xfId="1" applyFont="1" applyFill="1" applyBorder="1" applyAlignment="1">
      <alignment vertical="center" shrinkToFit="1"/>
    </xf>
    <xf numFmtId="0" fontId="2" fillId="2" borderId="4" xfId="0" applyFont="1" applyFill="1" applyBorder="1" applyAlignment="1">
      <alignment vertical="center" shrinkToFit="1"/>
    </xf>
    <xf numFmtId="0" fontId="2" fillId="2" borderId="21" xfId="0" applyFont="1" applyFill="1" applyBorder="1" applyAlignment="1">
      <alignment horizontal="center" vertical="center"/>
    </xf>
    <xf numFmtId="0" fontId="5" fillId="2" borderId="21" xfId="0" applyFont="1" applyFill="1" applyBorder="1" applyAlignment="1">
      <alignment horizontal="center" vertical="center"/>
    </xf>
    <xf numFmtId="0" fontId="2" fillId="2" borderId="21"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0" borderId="23" xfId="0" applyFont="1" applyBorder="1" applyAlignment="1">
      <alignment vertical="center" shrinkToFit="1"/>
    </xf>
    <xf numFmtId="0" fontId="5" fillId="0" borderId="24" xfId="0" applyFont="1" applyBorder="1" applyAlignment="1">
      <alignment vertical="center" shrinkToFit="1"/>
    </xf>
    <xf numFmtId="14" fontId="2" fillId="0" borderId="24" xfId="0" applyNumberFormat="1"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24" xfId="0" applyFont="1" applyBorder="1" applyAlignment="1">
      <alignment vertical="center" shrinkToFit="1"/>
    </xf>
    <xf numFmtId="0" fontId="2" fillId="0" borderId="25" xfId="0" applyFont="1" applyBorder="1" applyAlignment="1">
      <alignment vertical="center" shrinkToFit="1"/>
    </xf>
    <xf numFmtId="0" fontId="2" fillId="0" borderId="26" xfId="0" applyFont="1" applyBorder="1" applyAlignment="1">
      <alignment vertical="center" shrinkToFit="1"/>
    </xf>
    <xf numFmtId="0" fontId="2" fillId="0" borderId="27" xfId="0" applyFont="1" applyBorder="1" applyAlignment="1">
      <alignment vertical="center" shrinkToFit="1"/>
    </xf>
    <xf numFmtId="0" fontId="2" fillId="0" borderId="28" xfId="0" applyFont="1" applyBorder="1" applyAlignment="1">
      <alignment vertical="center" shrinkToFit="1"/>
    </xf>
    <xf numFmtId="0" fontId="5" fillId="0" borderId="29" xfId="0" applyFont="1" applyBorder="1" applyAlignment="1">
      <alignment vertical="center" shrinkToFit="1"/>
    </xf>
    <xf numFmtId="14" fontId="2" fillId="0" borderId="29" xfId="0" applyNumberFormat="1"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29" xfId="0" applyFont="1" applyBorder="1" applyAlignment="1">
      <alignment vertical="center" shrinkToFit="1"/>
    </xf>
    <xf numFmtId="0" fontId="2" fillId="0" borderId="30" xfId="0" applyFont="1" applyBorder="1" applyAlignment="1">
      <alignment vertical="center" shrinkToFit="1"/>
    </xf>
    <xf numFmtId="0" fontId="2" fillId="0" borderId="31" xfId="0" applyFont="1" applyBorder="1" applyAlignment="1">
      <alignment vertical="center" shrinkToFit="1"/>
    </xf>
    <xf numFmtId="0" fontId="2" fillId="0" borderId="32" xfId="0" applyFont="1" applyBorder="1" applyAlignment="1">
      <alignment vertical="center" shrinkToFit="1"/>
    </xf>
    <xf numFmtId="0" fontId="2" fillId="0" borderId="33" xfId="0" applyFont="1" applyBorder="1" applyAlignment="1">
      <alignment vertical="center" shrinkToFit="1"/>
    </xf>
    <xf numFmtId="0" fontId="9" fillId="3" borderId="23" xfId="0" applyFont="1" applyFill="1" applyBorder="1" applyAlignment="1">
      <alignment vertical="center" shrinkToFit="1"/>
    </xf>
    <xf numFmtId="0" fontId="11" fillId="3" borderId="24" xfId="0" applyFont="1" applyFill="1" applyBorder="1" applyAlignment="1">
      <alignment vertical="center" shrinkToFit="1"/>
    </xf>
    <xf numFmtId="14" fontId="2" fillId="3" borderId="24" xfId="0" applyNumberFormat="1" applyFont="1" applyFill="1" applyBorder="1" applyAlignment="1">
      <alignment horizontal="center" vertical="center" shrinkToFit="1"/>
    </xf>
    <xf numFmtId="0" fontId="2" fillId="3" borderId="24" xfId="0" applyFont="1" applyFill="1" applyBorder="1" applyAlignment="1">
      <alignment horizontal="center" vertical="center" shrinkToFit="1"/>
    </xf>
    <xf numFmtId="0" fontId="9" fillId="3" borderId="25" xfId="0" applyFont="1" applyFill="1" applyBorder="1" applyAlignment="1">
      <alignment vertical="center" shrinkToFit="1"/>
    </xf>
    <xf numFmtId="0" fontId="9" fillId="3" borderId="26" xfId="0" applyFont="1" applyFill="1" applyBorder="1" applyAlignment="1">
      <alignment vertical="center" shrinkToFit="1"/>
    </xf>
    <xf numFmtId="0" fontId="9" fillId="3" borderId="27" xfId="0" applyFont="1" applyFill="1" applyBorder="1" applyAlignment="1">
      <alignment vertical="center" shrinkToFit="1"/>
    </xf>
    <xf numFmtId="0" fontId="9" fillId="3" borderId="28" xfId="0" applyFont="1" applyFill="1" applyBorder="1" applyAlignment="1">
      <alignment vertical="center" shrinkToFit="1"/>
    </xf>
    <xf numFmtId="0" fontId="11" fillId="3" borderId="29" xfId="0" applyFont="1" applyFill="1" applyBorder="1" applyAlignment="1">
      <alignment vertical="center" shrinkToFit="1"/>
    </xf>
    <xf numFmtId="14" fontId="2" fillId="3" borderId="29" xfId="0" applyNumberFormat="1" applyFont="1" applyFill="1" applyBorder="1" applyAlignment="1">
      <alignment horizontal="center" vertical="center" shrinkToFit="1"/>
    </xf>
    <xf numFmtId="0" fontId="2" fillId="3" borderId="29" xfId="0" applyFont="1" applyFill="1" applyBorder="1" applyAlignment="1">
      <alignment horizontal="center" vertical="center" shrinkToFit="1"/>
    </xf>
    <xf numFmtId="0" fontId="9" fillId="3" borderId="30" xfId="0" applyFont="1" applyFill="1" applyBorder="1" applyAlignment="1">
      <alignment vertical="center" shrinkToFit="1"/>
    </xf>
    <xf numFmtId="0" fontId="7" fillId="0" borderId="9" xfId="0" applyFont="1" applyBorder="1" applyAlignment="1">
      <alignment horizontal="left" wrapText="1"/>
    </xf>
    <xf numFmtId="0" fontId="10" fillId="4" borderId="0" xfId="0" applyFont="1" applyFill="1" applyAlignment="1">
      <alignment horizontal="center" vertical="center"/>
    </xf>
    <xf numFmtId="0" fontId="12" fillId="0" borderId="1" xfId="0" applyFont="1" applyBorder="1" applyAlignment="1">
      <alignment horizontal="left" vertical="top" wrapText="1"/>
    </xf>
    <xf numFmtId="0" fontId="4" fillId="2" borderId="4"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4" xfId="0" applyFont="1" applyFill="1" applyBorder="1" applyAlignment="1">
      <alignment horizontal="left" vertical="center" wrapText="1" shrinkToFit="1"/>
    </xf>
    <xf numFmtId="0" fontId="4" fillId="2" borderId="1" xfId="0" applyFont="1" applyFill="1" applyBorder="1" applyAlignment="1">
      <alignment horizontal="left" vertical="center" wrapText="1" shrinkToFit="1"/>
    </xf>
    <xf numFmtId="0" fontId="7"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8"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10" xfId="0" applyFont="1" applyBorder="1" applyAlignment="1">
      <alignment horizontal="left" vertical="center" shrinkToFit="1"/>
    </xf>
    <xf numFmtId="0" fontId="2" fillId="0" borderId="11" xfId="0" applyFont="1" applyBorder="1" applyAlignment="1">
      <alignment horizontal="left" vertical="center" shrinkToFit="1"/>
    </xf>
    <xf numFmtId="0" fontId="2" fillId="0" borderId="12" xfId="0" applyFont="1" applyBorder="1" applyAlignment="1">
      <alignment horizontal="left" vertical="center" shrinkToFit="1"/>
    </xf>
    <xf numFmtId="0" fontId="8" fillId="3" borderId="1" xfId="0" applyFont="1" applyFill="1" applyBorder="1" applyAlignment="1">
      <alignment horizontal="center" vertical="center" shrinkToFit="1"/>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2" fillId="0" borderId="13" xfId="0" applyFont="1" applyBorder="1" applyAlignment="1">
      <alignment horizontal="left" vertical="center" shrinkToFit="1"/>
    </xf>
    <xf numFmtId="0" fontId="2" fillId="0" borderId="14" xfId="0" applyFont="1" applyBorder="1" applyAlignment="1">
      <alignment horizontal="left" vertical="center" shrinkToFit="1"/>
    </xf>
    <xf numFmtId="0" fontId="2" fillId="0" borderId="15" xfId="0" applyFont="1" applyBorder="1" applyAlignment="1">
      <alignment horizontal="left" vertical="center" shrinkToFit="1"/>
    </xf>
    <xf numFmtId="0" fontId="2" fillId="0" borderId="16"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17" xfId="0" applyFont="1" applyBorder="1" applyAlignment="1">
      <alignment horizontal="left" vertical="center" shrinkToFit="1"/>
    </xf>
  </cellXfs>
  <cellStyles count="2">
    <cellStyle name="桁区切り" xfId="1" builtinId="6"/>
    <cellStyle name="標準" xfId="0" builtinId="0"/>
  </cellStyles>
  <dxfs count="0"/>
  <tableStyles count="0" defaultTableStyle="TableStyleMedium2" defaultPivotStyle="PivotStyleLight16"/>
  <colors>
    <mruColors>
      <color rgb="FFFFFF6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8</xdr:col>
      <xdr:colOff>508700</xdr:colOff>
      <xdr:row>10</xdr:row>
      <xdr:rowOff>181877</xdr:rowOff>
    </xdr:from>
    <xdr:to>
      <xdr:col>12</xdr:col>
      <xdr:colOff>182188</xdr:colOff>
      <xdr:row>14</xdr:row>
      <xdr:rowOff>269468</xdr:rowOff>
    </xdr:to>
    <xdr:cxnSp macro="">
      <xdr:nvCxnSpPr>
        <xdr:cNvPr id="4" name="直線矢印コネクタ 3">
          <a:extLst>
            <a:ext uri="{FF2B5EF4-FFF2-40B4-BE49-F238E27FC236}">
              <a16:creationId xmlns:a16="http://schemas.microsoft.com/office/drawing/2014/main" id="{2CD2177E-C1D5-43F8-A54B-F328F6DBD275}"/>
            </a:ext>
          </a:extLst>
        </xdr:cNvPr>
        <xdr:cNvCxnSpPr/>
      </xdr:nvCxnSpPr>
      <xdr:spPr>
        <a:xfrm flipV="1">
          <a:off x="6214175" y="2953652"/>
          <a:ext cx="3102488" cy="2983191"/>
        </a:xfrm>
        <a:prstGeom prst="straightConnector1">
          <a:avLst/>
        </a:prstGeom>
        <a:ln w="28575">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542684</xdr:colOff>
      <xdr:row>12</xdr:row>
      <xdr:rowOff>71236</xdr:rowOff>
    </xdr:from>
    <xdr:ext cx="1661417" cy="459100"/>
    <xdr:sp macro="" textlink="">
      <xdr:nvSpPr>
        <xdr:cNvPr id="5" name="テキスト ボックス 4">
          <a:extLst>
            <a:ext uri="{FF2B5EF4-FFF2-40B4-BE49-F238E27FC236}">
              <a16:creationId xmlns:a16="http://schemas.microsoft.com/office/drawing/2014/main" id="{7A487C12-5831-4B60-9198-28520179F87A}"/>
            </a:ext>
          </a:extLst>
        </xdr:cNvPr>
        <xdr:cNvSpPr txBox="1"/>
      </xdr:nvSpPr>
      <xdr:spPr>
        <a:xfrm>
          <a:off x="6257684" y="5323593"/>
          <a:ext cx="1661417" cy="459100"/>
        </a:xfrm>
        <a:prstGeom prst="rect">
          <a:avLst/>
        </a:prstGeom>
        <a:ln>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wrap="none" rtlCol="0" anchor="t">
          <a:spAutoFit/>
        </a:bodyPr>
        <a:lstStyle/>
        <a:p>
          <a:r>
            <a:rPr kumimoji="1" lang="ja-JP" altLang="en-US" sz="1100">
              <a:solidFill>
                <a:srgbClr val="0070C0"/>
              </a:solidFill>
              <a:latin typeface="ＭＳ Ｐゴシック" panose="020B0600070205080204" pitchFamily="50" charset="-128"/>
              <a:ea typeface="ＭＳ Ｐゴシック" panose="020B0600070205080204" pitchFamily="50" charset="-128"/>
            </a:rPr>
            <a:t>種目№は、右上の表から</a:t>
          </a:r>
          <a:endParaRPr kumimoji="1" lang="en-US" altLang="ja-JP" sz="1100">
            <a:solidFill>
              <a:srgbClr val="0070C0"/>
            </a:solidFill>
            <a:latin typeface="ＭＳ Ｐゴシック" panose="020B0600070205080204" pitchFamily="50" charset="-128"/>
            <a:ea typeface="ＭＳ Ｐゴシック" panose="020B0600070205080204" pitchFamily="50" charset="-128"/>
          </a:endParaRPr>
        </a:p>
        <a:p>
          <a:r>
            <a:rPr kumimoji="1" lang="ja-JP" altLang="en-US" sz="1100">
              <a:solidFill>
                <a:srgbClr val="0070C0"/>
              </a:solidFill>
              <a:latin typeface="ＭＳ Ｐゴシック" panose="020B0600070205080204" pitchFamily="50" charset="-128"/>
              <a:ea typeface="ＭＳ Ｐゴシック" panose="020B0600070205080204" pitchFamily="50" charset="-128"/>
            </a:rPr>
            <a:t>番号を選択してください。</a:t>
          </a:r>
        </a:p>
      </xdr:txBody>
    </xdr:sp>
    <xdr:clientData/>
  </xdr:oneCellAnchor>
  <xdr:twoCellAnchor>
    <xdr:from>
      <xdr:col>7</xdr:col>
      <xdr:colOff>717177</xdr:colOff>
      <xdr:row>14</xdr:row>
      <xdr:rowOff>145677</xdr:rowOff>
    </xdr:from>
    <xdr:to>
      <xdr:col>9</xdr:col>
      <xdr:colOff>78441</xdr:colOff>
      <xdr:row>14</xdr:row>
      <xdr:rowOff>470648</xdr:rowOff>
    </xdr:to>
    <xdr:sp macro="" textlink="">
      <xdr:nvSpPr>
        <xdr:cNvPr id="6" name="楕円 5">
          <a:extLst>
            <a:ext uri="{FF2B5EF4-FFF2-40B4-BE49-F238E27FC236}">
              <a16:creationId xmlns:a16="http://schemas.microsoft.com/office/drawing/2014/main" id="{9DA5BDB6-E127-4682-8563-9551D5D8CA3A}"/>
            </a:ext>
          </a:extLst>
        </xdr:cNvPr>
        <xdr:cNvSpPr/>
      </xdr:nvSpPr>
      <xdr:spPr>
        <a:xfrm>
          <a:off x="5647765" y="5244353"/>
          <a:ext cx="705970" cy="324971"/>
        </a:xfrm>
        <a:prstGeom prst="ellipse">
          <a:avLst/>
        </a:prstGeom>
        <a:no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12</xdr:col>
      <xdr:colOff>180975</xdr:colOff>
      <xdr:row>1</xdr:row>
      <xdr:rowOff>123825</xdr:rowOff>
    </xdr:from>
    <xdr:to>
      <xdr:col>15</xdr:col>
      <xdr:colOff>510800</xdr:colOff>
      <xdr:row>12</xdr:row>
      <xdr:rowOff>34427</xdr:rowOff>
    </xdr:to>
    <xdr:pic>
      <xdr:nvPicPr>
        <xdr:cNvPr id="9" name="図 8">
          <a:extLst>
            <a:ext uri="{FF2B5EF4-FFF2-40B4-BE49-F238E27FC236}">
              <a16:creationId xmlns:a16="http://schemas.microsoft.com/office/drawing/2014/main" id="{B9D33833-F25A-EA08-FDDD-815FE8016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61950"/>
          <a:ext cx="2653925" cy="4892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6"/>
  <sheetViews>
    <sheetView tabSelected="1" view="pageBreakPreview" zoomScale="115" zoomScaleNormal="55" zoomScaleSheetLayoutView="115" workbookViewId="0">
      <selection activeCell="D8" sqref="D8:J8"/>
    </sheetView>
  </sheetViews>
  <sheetFormatPr defaultRowHeight="13.5"/>
  <cols>
    <col min="1" max="1" width="5.875" style="3" customWidth="1"/>
    <col min="2" max="2" width="11" style="3" bestFit="1" customWidth="1"/>
    <col min="3" max="3" width="13.25" style="3" customWidth="1"/>
    <col min="4" max="4" width="11.625" style="3" bestFit="1" customWidth="1"/>
    <col min="5" max="5" width="5.625" style="3" bestFit="1" customWidth="1"/>
    <col min="6" max="6" width="7.375" style="3" customWidth="1"/>
    <col min="7" max="7" width="10" style="3" bestFit="1" customWidth="1"/>
    <col min="8" max="8" width="10.125" style="3" customWidth="1"/>
    <col min="9" max="9" width="7.5" style="3" bestFit="1" customWidth="1"/>
    <col min="10" max="10" width="10.625" style="3" customWidth="1"/>
    <col min="11" max="11" width="16.625" style="3" customWidth="1"/>
    <col min="12" max="12" width="10.25" style="3" bestFit="1" customWidth="1"/>
    <col min="13" max="13" width="13.25" style="3" customWidth="1"/>
    <col min="14" max="14" width="11.625" style="3" bestFit="1" customWidth="1"/>
    <col min="15" max="15" width="5.625" style="3" bestFit="1" customWidth="1"/>
    <col min="16" max="17" width="9" style="3"/>
    <col min="18" max="18" width="23.75" style="3" bestFit="1" customWidth="1"/>
    <col min="19" max="19" width="9" style="3"/>
    <col min="20" max="20" width="5.25" style="3" bestFit="1" customWidth="1"/>
    <col min="21" max="21" width="9" style="3"/>
    <col min="22" max="22" width="10" style="3" bestFit="1" customWidth="1"/>
    <col min="23" max="23" width="5.5" style="3" bestFit="1" customWidth="1"/>
    <col min="24" max="24" width="9" style="3"/>
    <col min="25" max="25" width="7.125" style="3" bestFit="1" customWidth="1"/>
    <col min="26" max="26" width="6.125" style="3" bestFit="1" customWidth="1"/>
    <col min="27" max="27" width="28.125" style="3" bestFit="1" customWidth="1"/>
    <col min="28" max="16384" width="9" style="3"/>
  </cols>
  <sheetData>
    <row r="1" spans="1:27" ht="18.75" customHeight="1">
      <c r="A1" s="9" t="s">
        <v>100</v>
      </c>
      <c r="K1" s="67" t="s">
        <v>70</v>
      </c>
      <c r="L1" s="67"/>
      <c r="M1" s="67"/>
      <c r="N1" s="67"/>
      <c r="O1" s="67"/>
      <c r="P1" s="67"/>
    </row>
    <row r="2" spans="1:27" ht="14.25" thickBot="1"/>
    <row r="3" spans="1:27" ht="30.75" customHeight="1" thickTop="1" thickBot="1">
      <c r="A3" s="83" t="s">
        <v>0</v>
      </c>
      <c r="B3" s="83"/>
      <c r="C3" s="84"/>
      <c r="D3" s="79" t="s">
        <v>86</v>
      </c>
      <c r="E3" s="80"/>
      <c r="F3" s="80"/>
      <c r="G3" s="80"/>
      <c r="H3" s="80"/>
      <c r="I3" s="80"/>
      <c r="J3" s="81"/>
      <c r="K3" s="71" t="s">
        <v>77</v>
      </c>
      <c r="L3" s="72"/>
      <c r="M3" s="27"/>
      <c r="N3" s="27"/>
    </row>
    <row r="4" spans="1:27" ht="15" thickTop="1" thickBot="1"/>
    <row r="5" spans="1:27" ht="23.25" customHeight="1" thickTop="1">
      <c r="A5" s="73" t="s">
        <v>52</v>
      </c>
      <c r="B5" s="74" t="s">
        <v>2</v>
      </c>
      <c r="C5" s="75"/>
      <c r="D5" s="85" t="s">
        <v>80</v>
      </c>
      <c r="E5" s="86"/>
      <c r="F5" s="86"/>
      <c r="G5" s="86"/>
      <c r="H5" s="86"/>
      <c r="I5" s="86"/>
      <c r="J5" s="87"/>
      <c r="K5" s="69"/>
      <c r="L5" s="70"/>
      <c r="M5" s="27"/>
      <c r="N5" s="27"/>
    </row>
    <row r="6" spans="1:27" ht="23.25" customHeight="1">
      <c r="A6" s="73"/>
      <c r="B6" s="74" t="s">
        <v>78</v>
      </c>
      <c r="C6" s="75"/>
      <c r="D6" s="88" t="s">
        <v>81</v>
      </c>
      <c r="E6" s="89"/>
      <c r="F6" s="89"/>
      <c r="G6" s="89"/>
      <c r="H6" s="89"/>
      <c r="I6" s="89"/>
      <c r="J6" s="90"/>
      <c r="K6" s="69" t="s">
        <v>59</v>
      </c>
      <c r="L6" s="70"/>
      <c r="M6" s="27"/>
      <c r="N6" s="27"/>
    </row>
    <row r="7" spans="1:27" ht="23.25" customHeight="1">
      <c r="A7" s="73"/>
      <c r="B7" s="74" t="s">
        <v>51</v>
      </c>
      <c r="C7" s="75"/>
      <c r="D7" s="88" t="s">
        <v>82</v>
      </c>
      <c r="E7" s="89"/>
      <c r="F7" s="89"/>
      <c r="G7" s="89"/>
      <c r="H7" s="89"/>
      <c r="I7" s="89"/>
      <c r="J7" s="90"/>
      <c r="K7" s="69"/>
      <c r="L7" s="70"/>
      <c r="M7" s="27"/>
      <c r="N7" s="27"/>
    </row>
    <row r="8" spans="1:27" ht="23.25" customHeight="1">
      <c r="A8" s="73"/>
      <c r="B8" s="74" t="s">
        <v>73</v>
      </c>
      <c r="C8" s="75"/>
      <c r="D8" s="88" t="s">
        <v>83</v>
      </c>
      <c r="E8" s="89"/>
      <c r="F8" s="89"/>
      <c r="G8" s="89"/>
      <c r="H8" s="89"/>
      <c r="I8" s="89"/>
      <c r="J8" s="90"/>
      <c r="K8" s="69"/>
      <c r="L8" s="70"/>
      <c r="M8" s="27"/>
      <c r="N8" s="27"/>
    </row>
    <row r="9" spans="1:27" ht="23.25" customHeight="1">
      <c r="A9" s="73"/>
      <c r="B9" s="74" t="s">
        <v>79</v>
      </c>
      <c r="C9" s="75"/>
      <c r="D9" s="88" t="s">
        <v>84</v>
      </c>
      <c r="E9" s="89"/>
      <c r="F9" s="89"/>
      <c r="G9" s="89"/>
      <c r="H9" s="89"/>
      <c r="I9" s="89"/>
      <c r="J9" s="90"/>
      <c r="K9" s="69" t="s">
        <v>60</v>
      </c>
      <c r="L9" s="70"/>
      <c r="M9" s="27"/>
      <c r="N9" s="27"/>
    </row>
    <row r="10" spans="1:27" ht="23.25" customHeight="1" thickBot="1">
      <c r="A10" s="73"/>
      <c r="B10" s="74" t="s">
        <v>65</v>
      </c>
      <c r="C10" s="75"/>
      <c r="D10" s="76" t="s">
        <v>85</v>
      </c>
      <c r="E10" s="77"/>
      <c r="F10" s="77"/>
      <c r="G10" s="77"/>
      <c r="H10" s="77"/>
      <c r="I10" s="77"/>
      <c r="J10" s="78"/>
      <c r="K10" s="69" t="s">
        <v>68</v>
      </c>
      <c r="L10" s="70"/>
      <c r="M10" s="27"/>
      <c r="N10" s="27"/>
    </row>
    <row r="11" spans="1:27" ht="18.75" customHeight="1" thickTop="1">
      <c r="A11" s="15"/>
      <c r="B11" s="13"/>
      <c r="C11" s="13"/>
      <c r="D11" s="15"/>
      <c r="E11" s="15"/>
      <c r="F11" s="15"/>
      <c r="G11" s="15"/>
      <c r="H11" s="15"/>
      <c r="I11" s="15"/>
      <c r="J11" s="15"/>
      <c r="K11" s="14"/>
      <c r="L11" s="14"/>
      <c r="M11" s="26"/>
      <c r="N11" s="15"/>
      <c r="O11" s="15"/>
      <c r="P11" s="26"/>
    </row>
    <row r="12" spans="1:27" ht="174" customHeight="1">
      <c r="A12" s="68" t="s">
        <v>101</v>
      </c>
      <c r="B12" s="68"/>
      <c r="C12" s="68"/>
      <c r="D12" s="68"/>
      <c r="E12" s="68"/>
      <c r="F12" s="68"/>
      <c r="G12" s="68"/>
      <c r="H12" s="68"/>
      <c r="I12" s="68"/>
      <c r="J12" s="68"/>
      <c r="K12" s="68"/>
      <c r="L12" s="68"/>
      <c r="M12" s="25"/>
      <c r="N12" s="25"/>
      <c r="O12" s="25"/>
      <c r="P12" s="25"/>
    </row>
    <row r="13" spans="1:27" ht="14.25" thickBot="1"/>
    <row r="14" spans="1:27" ht="21" customHeight="1" thickBot="1">
      <c r="A14" s="16" t="s">
        <v>53</v>
      </c>
      <c r="G14" s="19" t="s">
        <v>64</v>
      </c>
      <c r="H14" s="20">
        <f>SUM(H16:H65)</f>
        <v>12400</v>
      </c>
      <c r="L14" s="82" t="s">
        <v>69</v>
      </c>
      <c r="M14" s="82"/>
      <c r="N14" s="82"/>
      <c r="O14" s="82"/>
      <c r="P14" s="82"/>
    </row>
    <row r="15" spans="1:27" s="4" customFormat="1" ht="45.75" thickBot="1">
      <c r="A15" s="10" t="s">
        <v>61</v>
      </c>
      <c r="B15" s="32" t="s">
        <v>1</v>
      </c>
      <c r="C15" s="33" t="s">
        <v>2</v>
      </c>
      <c r="D15" s="34" t="s">
        <v>30</v>
      </c>
      <c r="E15" s="32" t="s">
        <v>3</v>
      </c>
      <c r="F15" s="35" t="s">
        <v>62</v>
      </c>
      <c r="G15" s="36" t="s">
        <v>55</v>
      </c>
      <c r="H15" s="12" t="s">
        <v>58</v>
      </c>
      <c r="I15" s="32" t="s">
        <v>4</v>
      </c>
      <c r="J15" s="11" t="s">
        <v>5</v>
      </c>
      <c r="K15" s="11" t="s">
        <v>6</v>
      </c>
      <c r="L15" s="35" t="s">
        <v>43</v>
      </c>
      <c r="M15" s="35" t="s">
        <v>50</v>
      </c>
      <c r="N15" s="35" t="s">
        <v>71</v>
      </c>
      <c r="O15" s="35" t="s">
        <v>72</v>
      </c>
      <c r="P15" s="35" t="s">
        <v>63</v>
      </c>
      <c r="Y15" s="66" t="s">
        <v>74</v>
      </c>
      <c r="Z15" s="66"/>
      <c r="AA15" s="66"/>
    </row>
    <row r="16" spans="1:27" ht="16.5" customHeight="1" thickTop="1">
      <c r="A16" s="28">
        <v>1</v>
      </c>
      <c r="B16" s="37" t="s">
        <v>87</v>
      </c>
      <c r="C16" s="38" t="s">
        <v>88</v>
      </c>
      <c r="D16" s="39">
        <v>33245</v>
      </c>
      <c r="E16" s="40" t="s">
        <v>48</v>
      </c>
      <c r="F16" s="41">
        <v>36</v>
      </c>
      <c r="G16" s="42" t="s">
        <v>56</v>
      </c>
      <c r="H16" s="30">
        <f>IF($G16="","区分・学年を選択してください",(VLOOKUP($G16,$V$17:$W$29,2,FALSE)))</f>
        <v>3600</v>
      </c>
      <c r="I16" s="51">
        <v>6</v>
      </c>
      <c r="J16" s="31" t="str">
        <f>IF($I16="","種目№を選択してください",(VLOOKUP($I16,$Y$17:$AA$40,2,FALSE)))</f>
        <v>10km</v>
      </c>
      <c r="K16" s="29" t="str">
        <f>IF($I16="","種目№を選択してください",(VLOOKUP($I16,$Y$17:$AA$40,3,FALSE)))</f>
        <v>一般・高校女子(高校生～39歳)</v>
      </c>
      <c r="L16" s="54"/>
      <c r="M16" s="55"/>
      <c r="N16" s="56"/>
      <c r="O16" s="57"/>
      <c r="P16" s="58"/>
      <c r="R16" s="17" t="s">
        <v>65</v>
      </c>
      <c r="S16" s="2"/>
      <c r="T16" s="17" t="s">
        <v>3</v>
      </c>
      <c r="U16" s="2"/>
      <c r="V16" s="17" t="s">
        <v>7</v>
      </c>
      <c r="W16" s="17" t="s">
        <v>54</v>
      </c>
      <c r="X16" s="2"/>
      <c r="Y16" s="5" t="s">
        <v>4</v>
      </c>
      <c r="Z16" s="17" t="s">
        <v>5</v>
      </c>
      <c r="AA16" s="17" t="s">
        <v>6</v>
      </c>
    </row>
    <row r="17" spans="1:27" ht="16.5" customHeight="1">
      <c r="A17" s="28">
        <v>2</v>
      </c>
      <c r="B17" s="43" t="s">
        <v>89</v>
      </c>
      <c r="C17" s="23" t="s">
        <v>90</v>
      </c>
      <c r="D17" s="7">
        <v>35376</v>
      </c>
      <c r="E17" s="8" t="s">
        <v>49</v>
      </c>
      <c r="F17" s="6">
        <v>30</v>
      </c>
      <c r="G17" s="44" t="s">
        <v>29</v>
      </c>
      <c r="H17" s="30">
        <f>IF($G17="","区分・学年を選択してください",(VLOOKUP($G17,$V$17:$W$29,2,FALSE)))</f>
        <v>1400</v>
      </c>
      <c r="I17" s="52">
        <v>24</v>
      </c>
      <c r="J17" s="31" t="str">
        <f>IF($I17="","種目№を選択してください",(VLOOKUP($I17,$Y$17:$AA$40,2,FALSE)))</f>
        <v>1.5km</v>
      </c>
      <c r="K17" s="29" t="str">
        <f>IF($I17="","種目№を選択してください",(VLOOKUP($I17,$Y$17:$AA$40,3,FALSE)))</f>
        <v>ファミリー</v>
      </c>
      <c r="L17" s="59" t="s">
        <v>95</v>
      </c>
      <c r="M17" s="24" t="s">
        <v>96</v>
      </c>
      <c r="N17" s="21">
        <v>43654</v>
      </c>
      <c r="O17" s="22" t="s">
        <v>49</v>
      </c>
      <c r="P17" s="60">
        <v>7</v>
      </c>
      <c r="R17" s="18" t="s">
        <v>66</v>
      </c>
      <c r="S17" s="1"/>
      <c r="T17" s="17" t="s">
        <v>48</v>
      </c>
      <c r="U17" s="1"/>
      <c r="V17" s="17" t="s">
        <v>31</v>
      </c>
      <c r="W17" s="18">
        <v>1200</v>
      </c>
      <c r="X17" s="1"/>
      <c r="Y17" s="17">
        <v>1</v>
      </c>
      <c r="Z17" s="17" t="s">
        <v>42</v>
      </c>
      <c r="AA17" s="17" t="s">
        <v>8</v>
      </c>
    </row>
    <row r="18" spans="1:27" ht="16.5" customHeight="1">
      <c r="A18" s="28">
        <v>3</v>
      </c>
      <c r="B18" s="43" t="s">
        <v>91</v>
      </c>
      <c r="C18" s="23" t="s">
        <v>92</v>
      </c>
      <c r="D18" s="7">
        <v>42104</v>
      </c>
      <c r="E18" s="8" t="s">
        <v>48</v>
      </c>
      <c r="F18" s="6">
        <v>11</v>
      </c>
      <c r="G18" s="44" t="s">
        <v>33</v>
      </c>
      <c r="H18" s="30">
        <f t="shared" ref="H18:H65" si="0">IF($G18="","区分・学年を選択してください",(VLOOKUP($G18,$V$17:$W$29,2,FALSE)))</f>
        <v>1200</v>
      </c>
      <c r="I18" s="52">
        <v>21</v>
      </c>
      <c r="J18" s="31" t="str">
        <f>IF($I18="","種目№を選択してください",(VLOOKUP($I18,$Y$17:$AA$40,2,FALSE)))</f>
        <v>1.5km</v>
      </c>
      <c r="K18" s="29" t="str">
        <f t="shared" ref="K18:K65" si="1">IF($I18="","種目№を選択してください",(VLOOKUP($I18,$Y$17:$AA$40,3,FALSE)))</f>
        <v>小学５年女子</v>
      </c>
      <c r="L18" s="59"/>
      <c r="M18" s="24"/>
      <c r="N18" s="21"/>
      <c r="O18" s="22"/>
      <c r="P18" s="60"/>
      <c r="R18" s="18" t="s">
        <v>67</v>
      </c>
      <c r="S18" s="1"/>
      <c r="T18" s="17" t="s">
        <v>49</v>
      </c>
      <c r="U18" s="1"/>
      <c r="V18" s="17" t="s">
        <v>32</v>
      </c>
      <c r="W18" s="18">
        <v>1200</v>
      </c>
      <c r="X18" s="1"/>
      <c r="Y18" s="17">
        <v>2</v>
      </c>
      <c r="Z18" s="17" t="s">
        <v>41</v>
      </c>
      <c r="AA18" s="17" t="s">
        <v>9</v>
      </c>
    </row>
    <row r="19" spans="1:27" ht="16.5" customHeight="1">
      <c r="A19" s="28">
        <v>4</v>
      </c>
      <c r="B19" s="43" t="s">
        <v>93</v>
      </c>
      <c r="C19" s="23" t="s">
        <v>94</v>
      </c>
      <c r="D19" s="7">
        <v>39710</v>
      </c>
      <c r="E19" s="8" t="s">
        <v>49</v>
      </c>
      <c r="F19" s="6">
        <v>18</v>
      </c>
      <c r="G19" s="44" t="s">
        <v>40</v>
      </c>
      <c r="H19" s="30">
        <f t="shared" si="0"/>
        <v>1900</v>
      </c>
      <c r="I19" s="52">
        <v>5</v>
      </c>
      <c r="J19" s="31" t="str">
        <f>IF($I19="","種目№を選択してください",(VLOOKUP($I19,$Y$17:$AA$40,2,FALSE)))</f>
        <v>10km</v>
      </c>
      <c r="K19" s="29" t="str">
        <f t="shared" si="1"/>
        <v>高校男子</v>
      </c>
      <c r="L19" s="59"/>
      <c r="M19" s="24"/>
      <c r="N19" s="21"/>
      <c r="O19" s="22"/>
      <c r="P19" s="60"/>
      <c r="R19" s="1"/>
      <c r="S19" s="1"/>
      <c r="T19" s="2"/>
      <c r="U19" s="1"/>
      <c r="V19" s="17" t="s">
        <v>33</v>
      </c>
      <c r="W19" s="18">
        <v>1200</v>
      </c>
      <c r="X19" s="1"/>
      <c r="Y19" s="17">
        <v>3</v>
      </c>
      <c r="Z19" s="17" t="s">
        <v>41</v>
      </c>
      <c r="AA19" s="17" t="s">
        <v>10</v>
      </c>
    </row>
    <row r="20" spans="1:27" ht="16.5" customHeight="1">
      <c r="A20" s="28">
        <v>5</v>
      </c>
      <c r="B20" s="43" t="s">
        <v>81</v>
      </c>
      <c r="C20" s="23" t="s">
        <v>80</v>
      </c>
      <c r="D20" s="7">
        <v>27645</v>
      </c>
      <c r="E20" s="8" t="s">
        <v>49</v>
      </c>
      <c r="F20" s="6">
        <v>51</v>
      </c>
      <c r="G20" s="44" t="s">
        <v>97</v>
      </c>
      <c r="H20" s="30">
        <f t="shared" si="0"/>
        <v>3000</v>
      </c>
      <c r="I20" s="52">
        <v>15</v>
      </c>
      <c r="J20" s="31" t="str">
        <f t="shared" ref="J20:J65" si="2">IF($I20="","種目№を選択してください",(VLOOKUP($I20,$Y$17:$AA$40,2,FALSE)))</f>
        <v>3km</v>
      </c>
      <c r="K20" s="29" t="str">
        <f>IF($I20="","種目№を選択してください",(VLOOKUP($I20,$Y$17:$AA$40,3,FALSE)))</f>
        <v>ヘルシーラン（一般男女）</v>
      </c>
      <c r="L20" s="59"/>
      <c r="M20" s="24"/>
      <c r="N20" s="21"/>
      <c r="O20" s="22"/>
      <c r="P20" s="60"/>
      <c r="R20" s="1"/>
      <c r="S20" s="1"/>
      <c r="T20" s="2"/>
      <c r="U20" s="1"/>
      <c r="V20" s="17" t="s">
        <v>34</v>
      </c>
      <c r="W20" s="18">
        <v>1200</v>
      </c>
      <c r="X20" s="1"/>
      <c r="Y20" s="17">
        <v>4</v>
      </c>
      <c r="Z20" s="17" t="s">
        <v>41</v>
      </c>
      <c r="AA20" s="17" t="s">
        <v>11</v>
      </c>
    </row>
    <row r="21" spans="1:27" ht="16.5" customHeight="1">
      <c r="A21" s="28">
        <v>6</v>
      </c>
      <c r="B21" s="43" t="s">
        <v>98</v>
      </c>
      <c r="C21" s="23" t="s">
        <v>99</v>
      </c>
      <c r="D21" s="7">
        <v>40866</v>
      </c>
      <c r="E21" s="8" t="s">
        <v>48</v>
      </c>
      <c r="F21" s="6">
        <v>15</v>
      </c>
      <c r="G21" s="44" t="s">
        <v>37</v>
      </c>
      <c r="H21" s="30">
        <f t="shared" si="0"/>
        <v>1300</v>
      </c>
      <c r="I21" s="52">
        <v>14</v>
      </c>
      <c r="J21" s="31" t="str">
        <f>IF($I21="","種目№を選択してください",(VLOOKUP($I21,$Y$17:$AA$40,2,FALSE)))</f>
        <v>3km</v>
      </c>
      <c r="K21" s="29" t="str">
        <f t="shared" si="1"/>
        <v>中学２・３年女子</v>
      </c>
      <c r="L21" s="59"/>
      <c r="M21" s="24"/>
      <c r="N21" s="21"/>
      <c r="O21" s="22"/>
      <c r="P21" s="60"/>
      <c r="R21" s="1"/>
      <c r="S21" s="1"/>
      <c r="T21" s="2"/>
      <c r="U21" s="1"/>
      <c r="V21" s="17" t="s">
        <v>35</v>
      </c>
      <c r="W21" s="18">
        <v>1300</v>
      </c>
      <c r="X21" s="1"/>
      <c r="Y21" s="17">
        <v>5</v>
      </c>
      <c r="Z21" s="17" t="s">
        <v>41</v>
      </c>
      <c r="AA21" s="17" t="s">
        <v>12</v>
      </c>
    </row>
    <row r="22" spans="1:27" ht="16.5" customHeight="1">
      <c r="A22" s="28">
        <v>7</v>
      </c>
      <c r="B22" s="43"/>
      <c r="C22" s="23"/>
      <c r="D22" s="7"/>
      <c r="E22" s="8"/>
      <c r="F22" s="6"/>
      <c r="G22" s="44"/>
      <c r="H22" s="30" t="str">
        <f t="shared" si="0"/>
        <v>区分・学年を選択してください</v>
      </c>
      <c r="I22" s="52"/>
      <c r="J22" s="31" t="str">
        <f t="shared" si="2"/>
        <v>種目№を選択してください</v>
      </c>
      <c r="K22" s="29" t="str">
        <f t="shared" si="1"/>
        <v>種目№を選択してください</v>
      </c>
      <c r="L22" s="59"/>
      <c r="M22" s="24"/>
      <c r="N22" s="21"/>
      <c r="O22" s="22"/>
      <c r="P22" s="60"/>
      <c r="R22" s="1"/>
      <c r="S22" s="1"/>
      <c r="T22" s="2"/>
      <c r="U22" s="1"/>
      <c r="V22" s="17" t="s">
        <v>36</v>
      </c>
      <c r="W22" s="18">
        <v>1300</v>
      </c>
      <c r="X22" s="1"/>
      <c r="Y22" s="17">
        <v>6</v>
      </c>
      <c r="Z22" s="17" t="s">
        <v>41</v>
      </c>
      <c r="AA22" s="17" t="s">
        <v>13</v>
      </c>
    </row>
    <row r="23" spans="1:27" ht="16.5" customHeight="1">
      <c r="A23" s="28">
        <v>8</v>
      </c>
      <c r="B23" s="43"/>
      <c r="C23" s="23"/>
      <c r="D23" s="7"/>
      <c r="E23" s="8"/>
      <c r="F23" s="6"/>
      <c r="G23" s="44"/>
      <c r="H23" s="30" t="str">
        <f>IF($G23="","区分・学年を選択してください",(VLOOKUP($G23,$V$17:$W$29,2,FALSE)))</f>
        <v>区分・学年を選択してください</v>
      </c>
      <c r="I23" s="52"/>
      <c r="J23" s="31" t="str">
        <f>IF($I23="","種目№を選択してください",(VLOOKUP($I23,$Y$17:$AA$40,2,FALSE)))</f>
        <v>種目№を選択してください</v>
      </c>
      <c r="K23" s="29" t="str">
        <f t="shared" si="1"/>
        <v>種目№を選択してください</v>
      </c>
      <c r="L23" s="59"/>
      <c r="M23" s="24"/>
      <c r="N23" s="21"/>
      <c r="O23" s="22"/>
      <c r="P23" s="60"/>
      <c r="R23" s="1"/>
      <c r="S23" s="1"/>
      <c r="T23" s="2"/>
      <c r="U23" s="1"/>
      <c r="V23" s="17" t="s">
        <v>37</v>
      </c>
      <c r="W23" s="18">
        <v>1300</v>
      </c>
      <c r="X23" s="1"/>
      <c r="Y23" s="17">
        <v>7</v>
      </c>
      <c r="Z23" s="17" t="s">
        <v>41</v>
      </c>
      <c r="AA23" s="17" t="s">
        <v>14</v>
      </c>
    </row>
    <row r="24" spans="1:27" ht="16.5" customHeight="1">
      <c r="A24" s="28">
        <v>9</v>
      </c>
      <c r="B24" s="43"/>
      <c r="C24" s="23"/>
      <c r="D24" s="7"/>
      <c r="E24" s="8"/>
      <c r="F24" s="6"/>
      <c r="G24" s="44"/>
      <c r="H24" s="30" t="str">
        <f t="shared" si="0"/>
        <v>区分・学年を選択してください</v>
      </c>
      <c r="I24" s="52"/>
      <c r="J24" s="31" t="str">
        <f t="shared" si="2"/>
        <v>種目№を選択してください</v>
      </c>
      <c r="K24" s="29" t="str">
        <f t="shared" si="1"/>
        <v>種目№を選択してください</v>
      </c>
      <c r="L24" s="59"/>
      <c r="M24" s="24"/>
      <c r="N24" s="21"/>
      <c r="O24" s="22"/>
      <c r="P24" s="60"/>
      <c r="R24" s="1"/>
      <c r="S24" s="1"/>
      <c r="T24" s="2"/>
      <c r="U24" s="1"/>
      <c r="V24" s="17" t="s">
        <v>38</v>
      </c>
      <c r="W24" s="18">
        <v>1900</v>
      </c>
      <c r="X24" s="1"/>
      <c r="Y24" s="17">
        <v>8</v>
      </c>
      <c r="Z24" s="17" t="s">
        <v>41</v>
      </c>
      <c r="AA24" s="17" t="s">
        <v>15</v>
      </c>
    </row>
    <row r="25" spans="1:27" ht="16.5" customHeight="1">
      <c r="A25" s="28">
        <v>10</v>
      </c>
      <c r="B25" s="43"/>
      <c r="C25" s="23"/>
      <c r="D25" s="7"/>
      <c r="E25" s="8"/>
      <c r="F25" s="6"/>
      <c r="G25" s="44"/>
      <c r="H25" s="30" t="str">
        <f t="shared" si="0"/>
        <v>区分・学年を選択してください</v>
      </c>
      <c r="I25" s="52"/>
      <c r="J25" s="31" t="str">
        <f t="shared" si="2"/>
        <v>種目№を選択してください</v>
      </c>
      <c r="K25" s="29" t="str">
        <f t="shared" si="1"/>
        <v>種目№を選択してください</v>
      </c>
      <c r="L25" s="59"/>
      <c r="M25" s="24"/>
      <c r="N25" s="21"/>
      <c r="O25" s="22"/>
      <c r="P25" s="60"/>
      <c r="R25" s="1"/>
      <c r="S25" s="1"/>
      <c r="T25" s="2"/>
      <c r="U25" s="1"/>
      <c r="V25" s="17" t="s">
        <v>39</v>
      </c>
      <c r="W25" s="18">
        <v>1900</v>
      </c>
      <c r="X25" s="1"/>
      <c r="Y25" s="17">
        <v>9</v>
      </c>
      <c r="Z25" s="17" t="s">
        <v>45</v>
      </c>
      <c r="AA25" s="17" t="s">
        <v>13</v>
      </c>
    </row>
    <row r="26" spans="1:27" ht="16.5" customHeight="1">
      <c r="A26" s="28">
        <v>11</v>
      </c>
      <c r="B26" s="43"/>
      <c r="C26" s="23"/>
      <c r="D26" s="7"/>
      <c r="E26" s="8"/>
      <c r="F26" s="6"/>
      <c r="G26" s="44"/>
      <c r="H26" s="30" t="str">
        <f t="shared" si="0"/>
        <v>区分・学年を選択してください</v>
      </c>
      <c r="I26" s="52"/>
      <c r="J26" s="31" t="str">
        <f t="shared" si="2"/>
        <v>種目№を選択してください</v>
      </c>
      <c r="K26" s="29" t="str">
        <f t="shared" si="1"/>
        <v>種目№を選択してください</v>
      </c>
      <c r="L26" s="59"/>
      <c r="M26" s="24"/>
      <c r="N26" s="21"/>
      <c r="O26" s="22"/>
      <c r="P26" s="60"/>
      <c r="R26" s="1"/>
      <c r="S26" s="1"/>
      <c r="T26" s="2"/>
      <c r="U26" s="1"/>
      <c r="V26" s="17" t="s">
        <v>40</v>
      </c>
      <c r="W26" s="18">
        <v>1900</v>
      </c>
      <c r="X26" s="1"/>
      <c r="Y26" s="17">
        <v>10</v>
      </c>
      <c r="Z26" s="17" t="s">
        <v>44</v>
      </c>
      <c r="AA26" s="17" t="s">
        <v>16</v>
      </c>
    </row>
    <row r="27" spans="1:27" ht="16.5" customHeight="1">
      <c r="A27" s="28">
        <v>12</v>
      </c>
      <c r="B27" s="43"/>
      <c r="C27" s="23"/>
      <c r="D27" s="7"/>
      <c r="E27" s="8"/>
      <c r="F27" s="6"/>
      <c r="G27" s="44"/>
      <c r="H27" s="30" t="str">
        <f t="shared" si="0"/>
        <v>区分・学年を選択してください</v>
      </c>
      <c r="I27" s="52"/>
      <c r="J27" s="31" t="str">
        <f t="shared" si="2"/>
        <v>種目№を選択してください</v>
      </c>
      <c r="K27" s="29" t="str">
        <f t="shared" si="1"/>
        <v>種目№を選択してください</v>
      </c>
      <c r="L27" s="59"/>
      <c r="M27" s="24"/>
      <c r="N27" s="21"/>
      <c r="O27" s="22"/>
      <c r="P27" s="60"/>
      <c r="R27" s="1"/>
      <c r="S27" s="1"/>
      <c r="T27" s="2"/>
      <c r="U27" s="1"/>
      <c r="V27" s="17" t="s">
        <v>56</v>
      </c>
      <c r="W27" s="18">
        <v>3600</v>
      </c>
      <c r="X27" s="1"/>
      <c r="Y27" s="17">
        <v>11</v>
      </c>
      <c r="Z27" s="17" t="s">
        <v>44</v>
      </c>
      <c r="AA27" s="17" t="s">
        <v>17</v>
      </c>
    </row>
    <row r="28" spans="1:27" ht="16.5" customHeight="1">
      <c r="A28" s="28">
        <v>13</v>
      </c>
      <c r="B28" s="43"/>
      <c r="C28" s="23"/>
      <c r="D28" s="7"/>
      <c r="E28" s="8"/>
      <c r="F28" s="6"/>
      <c r="G28" s="44"/>
      <c r="H28" s="30" t="str">
        <f t="shared" si="0"/>
        <v>区分・学年を選択してください</v>
      </c>
      <c r="I28" s="52"/>
      <c r="J28" s="31" t="str">
        <f t="shared" si="2"/>
        <v>種目№を選択してください</v>
      </c>
      <c r="K28" s="29" t="str">
        <f t="shared" si="1"/>
        <v>種目№を選択してください</v>
      </c>
      <c r="L28" s="59"/>
      <c r="M28" s="24"/>
      <c r="N28" s="21"/>
      <c r="O28" s="22"/>
      <c r="P28" s="60"/>
      <c r="R28" s="1"/>
      <c r="S28" s="1"/>
      <c r="T28" s="2"/>
      <c r="U28" s="1"/>
      <c r="V28" s="17" t="s">
        <v>57</v>
      </c>
      <c r="W28" s="18">
        <v>1400</v>
      </c>
      <c r="X28" s="1"/>
      <c r="Y28" s="17">
        <v>12</v>
      </c>
      <c r="Z28" s="17" t="s">
        <v>44</v>
      </c>
      <c r="AA28" s="17" t="s">
        <v>18</v>
      </c>
    </row>
    <row r="29" spans="1:27" ht="16.5" customHeight="1">
      <c r="A29" s="28">
        <v>14</v>
      </c>
      <c r="B29" s="43"/>
      <c r="C29" s="23"/>
      <c r="D29" s="7"/>
      <c r="E29" s="8"/>
      <c r="F29" s="6"/>
      <c r="G29" s="44"/>
      <c r="H29" s="30" t="str">
        <f t="shared" si="0"/>
        <v>区分・学年を選択してください</v>
      </c>
      <c r="I29" s="52"/>
      <c r="J29" s="31" t="str">
        <f t="shared" si="2"/>
        <v>種目№を選択してください</v>
      </c>
      <c r="K29" s="29" t="str">
        <f t="shared" si="1"/>
        <v>種目№を選択してください</v>
      </c>
      <c r="L29" s="59"/>
      <c r="M29" s="24"/>
      <c r="N29" s="21"/>
      <c r="O29" s="22"/>
      <c r="P29" s="60"/>
      <c r="R29" s="1"/>
      <c r="S29" s="1"/>
      <c r="T29" s="2"/>
      <c r="U29" s="1"/>
      <c r="V29" s="17" t="s">
        <v>76</v>
      </c>
      <c r="W29" s="18">
        <v>3000</v>
      </c>
      <c r="X29" s="1"/>
      <c r="Y29" s="17">
        <v>13</v>
      </c>
      <c r="Z29" s="17" t="s">
        <v>44</v>
      </c>
      <c r="AA29" s="17" t="s">
        <v>19</v>
      </c>
    </row>
    <row r="30" spans="1:27" ht="16.5" customHeight="1">
      <c r="A30" s="28">
        <v>15</v>
      </c>
      <c r="B30" s="43"/>
      <c r="C30" s="23"/>
      <c r="D30" s="7"/>
      <c r="E30" s="8"/>
      <c r="F30" s="6"/>
      <c r="G30" s="44"/>
      <c r="H30" s="30" t="str">
        <f t="shared" si="0"/>
        <v>区分・学年を選択してください</v>
      </c>
      <c r="I30" s="52"/>
      <c r="J30" s="31" t="str">
        <f t="shared" si="2"/>
        <v>種目№を選択してください</v>
      </c>
      <c r="K30" s="29" t="str">
        <f t="shared" si="1"/>
        <v>種目№を選択してください</v>
      </c>
      <c r="L30" s="59"/>
      <c r="M30" s="24"/>
      <c r="N30" s="21"/>
      <c r="O30" s="22"/>
      <c r="P30" s="60"/>
      <c r="R30" s="1"/>
      <c r="S30" s="1"/>
      <c r="T30" s="2"/>
      <c r="U30" s="1"/>
      <c r="V30" s="2"/>
      <c r="W30" s="1"/>
      <c r="X30" s="1"/>
      <c r="Y30" s="17">
        <v>14</v>
      </c>
      <c r="Z30" s="17" t="s">
        <v>44</v>
      </c>
      <c r="AA30" s="17" t="s">
        <v>20</v>
      </c>
    </row>
    <row r="31" spans="1:27" ht="16.5" customHeight="1">
      <c r="A31" s="28">
        <v>16</v>
      </c>
      <c r="B31" s="43"/>
      <c r="C31" s="23"/>
      <c r="D31" s="7"/>
      <c r="E31" s="8"/>
      <c r="F31" s="6"/>
      <c r="G31" s="44"/>
      <c r="H31" s="30" t="str">
        <f t="shared" si="0"/>
        <v>区分・学年を選択してください</v>
      </c>
      <c r="I31" s="52"/>
      <c r="J31" s="31" t="str">
        <f t="shared" si="2"/>
        <v>種目№を選択してください</v>
      </c>
      <c r="K31" s="29" t="str">
        <f t="shared" si="1"/>
        <v>種目№を選択してください</v>
      </c>
      <c r="L31" s="59"/>
      <c r="M31" s="24"/>
      <c r="N31" s="21"/>
      <c r="O31" s="22"/>
      <c r="P31" s="60"/>
      <c r="R31" s="1"/>
      <c r="S31" s="1"/>
      <c r="T31" s="2"/>
      <c r="U31" s="1"/>
      <c r="V31" s="2"/>
      <c r="W31" s="1"/>
      <c r="X31" s="1"/>
      <c r="Y31" s="17">
        <v>15</v>
      </c>
      <c r="Z31" s="17" t="s">
        <v>44</v>
      </c>
      <c r="AA31" s="17" t="s">
        <v>75</v>
      </c>
    </row>
    <row r="32" spans="1:27" ht="16.5" customHeight="1">
      <c r="A32" s="28">
        <v>17</v>
      </c>
      <c r="B32" s="43"/>
      <c r="C32" s="23"/>
      <c r="D32" s="7"/>
      <c r="E32" s="8"/>
      <c r="F32" s="6"/>
      <c r="G32" s="44"/>
      <c r="H32" s="30" t="str">
        <f t="shared" si="0"/>
        <v>区分・学年を選択してください</v>
      </c>
      <c r="I32" s="52"/>
      <c r="J32" s="31" t="str">
        <f t="shared" si="2"/>
        <v>種目№を選択してください</v>
      </c>
      <c r="K32" s="29" t="str">
        <f t="shared" si="1"/>
        <v>種目№を選択してください</v>
      </c>
      <c r="L32" s="59"/>
      <c r="M32" s="24"/>
      <c r="N32" s="21"/>
      <c r="O32" s="22"/>
      <c r="P32" s="60"/>
      <c r="R32" s="1"/>
      <c r="S32" s="1"/>
      <c r="T32" s="2"/>
      <c r="U32" s="1"/>
      <c r="V32" s="2"/>
      <c r="W32" s="1"/>
      <c r="X32" s="1"/>
      <c r="Y32" s="17">
        <v>16</v>
      </c>
      <c r="Z32" s="17" t="s">
        <v>47</v>
      </c>
      <c r="AA32" s="17" t="s">
        <v>21</v>
      </c>
    </row>
    <row r="33" spans="1:27" ht="16.5" customHeight="1">
      <c r="A33" s="28">
        <v>18</v>
      </c>
      <c r="B33" s="43"/>
      <c r="C33" s="23"/>
      <c r="D33" s="7"/>
      <c r="E33" s="8"/>
      <c r="F33" s="6"/>
      <c r="G33" s="44"/>
      <c r="H33" s="30" t="str">
        <f>IF($G33="","区分・学年を選択してください",(VLOOKUP($G33,$V$17:$W$29,2,FALSE)))</f>
        <v>区分・学年を選択してください</v>
      </c>
      <c r="I33" s="52"/>
      <c r="J33" s="31" t="str">
        <f t="shared" si="2"/>
        <v>種目№を選択してください</v>
      </c>
      <c r="K33" s="29" t="str">
        <f t="shared" si="1"/>
        <v>種目№を選択してください</v>
      </c>
      <c r="L33" s="59"/>
      <c r="M33" s="24"/>
      <c r="N33" s="21"/>
      <c r="O33" s="22"/>
      <c r="P33" s="60"/>
      <c r="R33" s="1"/>
      <c r="S33" s="1"/>
      <c r="T33" s="2"/>
      <c r="U33" s="1"/>
      <c r="V33" s="2"/>
      <c r="W33" s="1"/>
      <c r="X33" s="1"/>
      <c r="Y33" s="17">
        <v>17</v>
      </c>
      <c r="Z33" s="17" t="s">
        <v>46</v>
      </c>
      <c r="AA33" s="17" t="s">
        <v>22</v>
      </c>
    </row>
    <row r="34" spans="1:27" ht="16.5" customHeight="1">
      <c r="A34" s="28">
        <v>19</v>
      </c>
      <c r="B34" s="43"/>
      <c r="C34" s="23"/>
      <c r="D34" s="7"/>
      <c r="E34" s="8"/>
      <c r="F34" s="6"/>
      <c r="G34" s="44"/>
      <c r="H34" s="30" t="str">
        <f t="shared" si="0"/>
        <v>区分・学年を選択してください</v>
      </c>
      <c r="I34" s="52"/>
      <c r="J34" s="31" t="str">
        <f t="shared" si="2"/>
        <v>種目№を選択してください</v>
      </c>
      <c r="K34" s="29" t="str">
        <f t="shared" si="1"/>
        <v>種目№を選択してください</v>
      </c>
      <c r="L34" s="59"/>
      <c r="M34" s="24"/>
      <c r="N34" s="21"/>
      <c r="O34" s="22"/>
      <c r="P34" s="60"/>
      <c r="R34" s="1"/>
      <c r="S34" s="1"/>
      <c r="T34" s="2"/>
      <c r="U34" s="1"/>
      <c r="V34" s="2"/>
      <c r="W34" s="1"/>
      <c r="X34" s="1"/>
      <c r="Y34" s="17">
        <v>18</v>
      </c>
      <c r="Z34" s="17" t="s">
        <v>46</v>
      </c>
      <c r="AA34" s="17" t="s">
        <v>23</v>
      </c>
    </row>
    <row r="35" spans="1:27" ht="16.5" customHeight="1">
      <c r="A35" s="28">
        <v>20</v>
      </c>
      <c r="B35" s="43"/>
      <c r="C35" s="23"/>
      <c r="D35" s="7"/>
      <c r="E35" s="8"/>
      <c r="F35" s="6"/>
      <c r="G35" s="44"/>
      <c r="H35" s="30" t="str">
        <f t="shared" si="0"/>
        <v>区分・学年を選択してください</v>
      </c>
      <c r="I35" s="52"/>
      <c r="J35" s="31" t="str">
        <f t="shared" si="2"/>
        <v>種目№を選択してください</v>
      </c>
      <c r="K35" s="29" t="str">
        <f t="shared" si="1"/>
        <v>種目№を選択してください</v>
      </c>
      <c r="L35" s="59"/>
      <c r="M35" s="24"/>
      <c r="N35" s="21"/>
      <c r="O35" s="22"/>
      <c r="P35" s="60"/>
      <c r="R35" s="1"/>
      <c r="S35" s="1"/>
      <c r="T35" s="2"/>
      <c r="U35" s="1"/>
      <c r="V35" s="2"/>
      <c r="W35" s="1"/>
      <c r="X35" s="1"/>
      <c r="Y35" s="17">
        <v>19</v>
      </c>
      <c r="Z35" s="17" t="s">
        <v>46</v>
      </c>
      <c r="AA35" s="17" t="s">
        <v>24</v>
      </c>
    </row>
    <row r="36" spans="1:27" ht="16.5" customHeight="1">
      <c r="A36" s="28">
        <v>21</v>
      </c>
      <c r="B36" s="43"/>
      <c r="C36" s="23"/>
      <c r="D36" s="7"/>
      <c r="E36" s="8"/>
      <c r="F36" s="6"/>
      <c r="G36" s="44"/>
      <c r="H36" s="30" t="str">
        <f t="shared" si="0"/>
        <v>区分・学年を選択してください</v>
      </c>
      <c r="I36" s="52"/>
      <c r="J36" s="31" t="str">
        <f t="shared" si="2"/>
        <v>種目№を選択してください</v>
      </c>
      <c r="K36" s="29" t="str">
        <f t="shared" si="1"/>
        <v>種目№を選択してください</v>
      </c>
      <c r="L36" s="59"/>
      <c r="M36" s="24"/>
      <c r="N36" s="21"/>
      <c r="O36" s="22"/>
      <c r="P36" s="60"/>
      <c r="R36" s="1"/>
      <c r="S36" s="1"/>
      <c r="T36" s="2"/>
      <c r="U36" s="1"/>
      <c r="V36" s="2"/>
      <c r="W36" s="1"/>
      <c r="X36" s="1"/>
      <c r="Y36" s="17">
        <v>20</v>
      </c>
      <c r="Z36" s="17" t="s">
        <v>46</v>
      </c>
      <c r="AA36" s="17" t="s">
        <v>25</v>
      </c>
    </row>
    <row r="37" spans="1:27" ht="16.5" customHeight="1">
      <c r="A37" s="28">
        <v>22</v>
      </c>
      <c r="B37" s="43"/>
      <c r="C37" s="23"/>
      <c r="D37" s="7"/>
      <c r="E37" s="8"/>
      <c r="F37" s="6"/>
      <c r="G37" s="44"/>
      <c r="H37" s="30" t="str">
        <f t="shared" si="0"/>
        <v>区分・学年を選択してください</v>
      </c>
      <c r="I37" s="52"/>
      <c r="J37" s="31" t="str">
        <f t="shared" si="2"/>
        <v>種目№を選択してください</v>
      </c>
      <c r="K37" s="29" t="str">
        <f t="shared" si="1"/>
        <v>種目№を選択してください</v>
      </c>
      <c r="L37" s="59"/>
      <c r="M37" s="24"/>
      <c r="N37" s="21"/>
      <c r="O37" s="22"/>
      <c r="P37" s="60"/>
      <c r="R37" s="1"/>
      <c r="S37" s="1"/>
      <c r="T37" s="2"/>
      <c r="U37" s="1"/>
      <c r="V37" s="2"/>
      <c r="W37" s="1"/>
      <c r="X37" s="1"/>
      <c r="Y37" s="17">
        <v>21</v>
      </c>
      <c r="Z37" s="17" t="s">
        <v>46</v>
      </c>
      <c r="AA37" s="17" t="s">
        <v>26</v>
      </c>
    </row>
    <row r="38" spans="1:27" ht="16.5" customHeight="1">
      <c r="A38" s="28">
        <v>23</v>
      </c>
      <c r="B38" s="43"/>
      <c r="C38" s="23"/>
      <c r="D38" s="7"/>
      <c r="E38" s="8"/>
      <c r="F38" s="6"/>
      <c r="G38" s="44"/>
      <c r="H38" s="30" t="str">
        <f t="shared" si="0"/>
        <v>区分・学年を選択してください</v>
      </c>
      <c r="I38" s="52"/>
      <c r="J38" s="31" t="str">
        <f t="shared" si="2"/>
        <v>種目№を選択してください</v>
      </c>
      <c r="K38" s="29" t="str">
        <f t="shared" si="1"/>
        <v>種目№を選択してください</v>
      </c>
      <c r="L38" s="59"/>
      <c r="M38" s="24"/>
      <c r="N38" s="21"/>
      <c r="O38" s="22"/>
      <c r="P38" s="60"/>
      <c r="R38" s="1"/>
      <c r="S38" s="1"/>
      <c r="T38" s="2"/>
      <c r="U38" s="1"/>
      <c r="V38" s="2"/>
      <c r="W38" s="1"/>
      <c r="X38" s="1"/>
      <c r="Y38" s="17">
        <v>22</v>
      </c>
      <c r="Z38" s="17" t="s">
        <v>46</v>
      </c>
      <c r="AA38" s="17" t="s">
        <v>27</v>
      </c>
    </row>
    <row r="39" spans="1:27" ht="16.5" customHeight="1">
      <c r="A39" s="28">
        <v>24</v>
      </c>
      <c r="B39" s="43"/>
      <c r="C39" s="23"/>
      <c r="D39" s="7"/>
      <c r="E39" s="8"/>
      <c r="F39" s="6"/>
      <c r="G39" s="44"/>
      <c r="H39" s="30" t="str">
        <f t="shared" si="0"/>
        <v>区分・学年を選択してください</v>
      </c>
      <c r="I39" s="52"/>
      <c r="J39" s="31" t="str">
        <f t="shared" si="2"/>
        <v>種目№を選択してください</v>
      </c>
      <c r="K39" s="29" t="str">
        <f t="shared" si="1"/>
        <v>種目№を選択してください</v>
      </c>
      <c r="L39" s="59"/>
      <c r="M39" s="24"/>
      <c r="N39" s="21"/>
      <c r="O39" s="22"/>
      <c r="P39" s="60"/>
      <c r="R39" s="1"/>
      <c r="S39" s="1"/>
      <c r="T39" s="2"/>
      <c r="U39" s="1"/>
      <c r="V39" s="2"/>
      <c r="W39" s="1"/>
      <c r="X39" s="1"/>
      <c r="Y39" s="17">
        <v>23</v>
      </c>
      <c r="Z39" s="17" t="s">
        <v>46</v>
      </c>
      <c r="AA39" s="17" t="s">
        <v>28</v>
      </c>
    </row>
    <row r="40" spans="1:27" ht="16.5" customHeight="1">
      <c r="A40" s="28">
        <v>25</v>
      </c>
      <c r="B40" s="43"/>
      <c r="C40" s="23"/>
      <c r="D40" s="7"/>
      <c r="E40" s="8"/>
      <c r="F40" s="6"/>
      <c r="G40" s="44"/>
      <c r="H40" s="30" t="str">
        <f t="shared" si="0"/>
        <v>区分・学年を選択してください</v>
      </c>
      <c r="I40" s="52"/>
      <c r="J40" s="31" t="str">
        <f t="shared" si="2"/>
        <v>種目№を選択してください</v>
      </c>
      <c r="K40" s="29" t="str">
        <f t="shared" si="1"/>
        <v>種目№を選択してください</v>
      </c>
      <c r="L40" s="59"/>
      <c r="M40" s="24"/>
      <c r="N40" s="21"/>
      <c r="O40" s="22"/>
      <c r="P40" s="60"/>
      <c r="Y40" s="17">
        <v>24</v>
      </c>
      <c r="Z40" s="17" t="s">
        <v>46</v>
      </c>
      <c r="AA40" s="17" t="s">
        <v>29</v>
      </c>
    </row>
    <row r="41" spans="1:27" ht="16.5" customHeight="1">
      <c r="A41" s="28">
        <v>26</v>
      </c>
      <c r="B41" s="43"/>
      <c r="C41" s="23"/>
      <c r="D41" s="7"/>
      <c r="E41" s="8"/>
      <c r="F41" s="6"/>
      <c r="G41" s="44"/>
      <c r="H41" s="30" t="str">
        <f t="shared" si="0"/>
        <v>区分・学年を選択してください</v>
      </c>
      <c r="I41" s="52"/>
      <c r="J41" s="31" t="str">
        <f t="shared" si="2"/>
        <v>種目№を選択してください</v>
      </c>
      <c r="K41" s="29" t="str">
        <f t="shared" si="1"/>
        <v>種目№を選択してください</v>
      </c>
      <c r="L41" s="59"/>
      <c r="M41" s="24"/>
      <c r="N41" s="21"/>
      <c r="O41" s="22"/>
      <c r="P41" s="60"/>
    </row>
    <row r="42" spans="1:27" ht="16.5" customHeight="1">
      <c r="A42" s="28">
        <v>27</v>
      </c>
      <c r="B42" s="43"/>
      <c r="C42" s="23"/>
      <c r="D42" s="7"/>
      <c r="E42" s="8"/>
      <c r="F42" s="6"/>
      <c r="G42" s="44"/>
      <c r="H42" s="30" t="str">
        <f t="shared" si="0"/>
        <v>区分・学年を選択してください</v>
      </c>
      <c r="I42" s="52"/>
      <c r="J42" s="31" t="str">
        <f t="shared" si="2"/>
        <v>種目№を選択してください</v>
      </c>
      <c r="K42" s="29" t="str">
        <f t="shared" si="1"/>
        <v>種目№を選択してください</v>
      </c>
      <c r="L42" s="59"/>
      <c r="M42" s="24"/>
      <c r="N42" s="21"/>
      <c r="O42" s="22"/>
      <c r="P42" s="60"/>
    </row>
    <row r="43" spans="1:27" ht="16.5" customHeight="1">
      <c r="A43" s="28">
        <v>28</v>
      </c>
      <c r="B43" s="43"/>
      <c r="C43" s="23"/>
      <c r="D43" s="7"/>
      <c r="E43" s="8"/>
      <c r="F43" s="6"/>
      <c r="G43" s="44"/>
      <c r="H43" s="30" t="str">
        <f t="shared" si="0"/>
        <v>区分・学年を選択してください</v>
      </c>
      <c r="I43" s="52"/>
      <c r="J43" s="31" t="str">
        <f t="shared" si="2"/>
        <v>種目№を選択してください</v>
      </c>
      <c r="K43" s="29" t="str">
        <f t="shared" si="1"/>
        <v>種目№を選択してください</v>
      </c>
      <c r="L43" s="59"/>
      <c r="M43" s="24"/>
      <c r="N43" s="21"/>
      <c r="O43" s="22"/>
      <c r="P43" s="60"/>
    </row>
    <row r="44" spans="1:27" ht="16.5" customHeight="1">
      <c r="A44" s="28">
        <v>29</v>
      </c>
      <c r="B44" s="43"/>
      <c r="C44" s="23"/>
      <c r="D44" s="7"/>
      <c r="E44" s="8"/>
      <c r="F44" s="6"/>
      <c r="G44" s="44"/>
      <c r="H44" s="30" t="str">
        <f t="shared" si="0"/>
        <v>区分・学年を選択してください</v>
      </c>
      <c r="I44" s="52"/>
      <c r="J44" s="31" t="str">
        <f t="shared" si="2"/>
        <v>種目№を選択してください</v>
      </c>
      <c r="K44" s="29" t="str">
        <f t="shared" si="1"/>
        <v>種目№を選択してください</v>
      </c>
      <c r="L44" s="59"/>
      <c r="M44" s="24"/>
      <c r="N44" s="21"/>
      <c r="O44" s="22"/>
      <c r="P44" s="60"/>
    </row>
    <row r="45" spans="1:27" ht="16.5" customHeight="1">
      <c r="A45" s="28">
        <v>30</v>
      </c>
      <c r="B45" s="43"/>
      <c r="C45" s="23"/>
      <c r="D45" s="7"/>
      <c r="E45" s="8"/>
      <c r="F45" s="6"/>
      <c r="G45" s="44"/>
      <c r="H45" s="30" t="str">
        <f t="shared" si="0"/>
        <v>区分・学年を選択してください</v>
      </c>
      <c r="I45" s="52"/>
      <c r="J45" s="31" t="str">
        <f t="shared" si="2"/>
        <v>種目№を選択してください</v>
      </c>
      <c r="K45" s="29" t="str">
        <f t="shared" si="1"/>
        <v>種目№を選択してください</v>
      </c>
      <c r="L45" s="59"/>
      <c r="M45" s="24"/>
      <c r="N45" s="21"/>
      <c r="O45" s="22"/>
      <c r="P45" s="60"/>
    </row>
    <row r="46" spans="1:27" ht="16.5" customHeight="1">
      <c r="A46" s="28">
        <v>31</v>
      </c>
      <c r="B46" s="43"/>
      <c r="C46" s="23"/>
      <c r="D46" s="7"/>
      <c r="E46" s="8"/>
      <c r="F46" s="6"/>
      <c r="G46" s="44"/>
      <c r="H46" s="30" t="str">
        <f t="shared" si="0"/>
        <v>区分・学年を選択してください</v>
      </c>
      <c r="I46" s="52"/>
      <c r="J46" s="31" t="str">
        <f t="shared" si="2"/>
        <v>種目№を選択してください</v>
      </c>
      <c r="K46" s="29" t="str">
        <f t="shared" si="1"/>
        <v>種目№を選択してください</v>
      </c>
      <c r="L46" s="59"/>
      <c r="M46" s="24"/>
      <c r="N46" s="21"/>
      <c r="O46" s="22"/>
      <c r="P46" s="60"/>
    </row>
    <row r="47" spans="1:27" ht="16.5" customHeight="1">
      <c r="A47" s="28">
        <v>32</v>
      </c>
      <c r="B47" s="43"/>
      <c r="C47" s="23"/>
      <c r="D47" s="7"/>
      <c r="E47" s="8"/>
      <c r="F47" s="6"/>
      <c r="G47" s="44"/>
      <c r="H47" s="30" t="str">
        <f t="shared" si="0"/>
        <v>区分・学年を選択してください</v>
      </c>
      <c r="I47" s="52"/>
      <c r="J47" s="31" t="str">
        <f t="shared" si="2"/>
        <v>種目№を選択してください</v>
      </c>
      <c r="K47" s="29" t="str">
        <f t="shared" si="1"/>
        <v>種目№を選択してください</v>
      </c>
      <c r="L47" s="59"/>
      <c r="M47" s="24"/>
      <c r="N47" s="21"/>
      <c r="O47" s="22"/>
      <c r="P47" s="60"/>
    </row>
    <row r="48" spans="1:27" ht="16.5" customHeight="1">
      <c r="A48" s="28">
        <v>33</v>
      </c>
      <c r="B48" s="43"/>
      <c r="C48" s="23"/>
      <c r="D48" s="7"/>
      <c r="E48" s="8"/>
      <c r="F48" s="6"/>
      <c r="G48" s="44"/>
      <c r="H48" s="30" t="str">
        <f t="shared" si="0"/>
        <v>区分・学年を選択してください</v>
      </c>
      <c r="I48" s="52"/>
      <c r="J48" s="31" t="str">
        <f t="shared" si="2"/>
        <v>種目№を選択してください</v>
      </c>
      <c r="K48" s="29" t="str">
        <f t="shared" si="1"/>
        <v>種目№を選択してください</v>
      </c>
      <c r="L48" s="59"/>
      <c r="M48" s="24"/>
      <c r="N48" s="21"/>
      <c r="O48" s="22"/>
      <c r="P48" s="60"/>
    </row>
    <row r="49" spans="1:16" ht="16.5" customHeight="1">
      <c r="A49" s="28">
        <v>34</v>
      </c>
      <c r="B49" s="43"/>
      <c r="C49" s="23"/>
      <c r="D49" s="7"/>
      <c r="E49" s="8"/>
      <c r="F49" s="6"/>
      <c r="G49" s="44"/>
      <c r="H49" s="30" t="str">
        <f t="shared" si="0"/>
        <v>区分・学年を選択してください</v>
      </c>
      <c r="I49" s="52"/>
      <c r="J49" s="31" t="str">
        <f t="shared" si="2"/>
        <v>種目№を選択してください</v>
      </c>
      <c r="K49" s="29" t="str">
        <f t="shared" si="1"/>
        <v>種目№を選択してください</v>
      </c>
      <c r="L49" s="59"/>
      <c r="M49" s="24"/>
      <c r="N49" s="21"/>
      <c r="O49" s="22"/>
      <c r="P49" s="60"/>
    </row>
    <row r="50" spans="1:16" ht="16.5" customHeight="1">
      <c r="A50" s="28">
        <v>35</v>
      </c>
      <c r="B50" s="43"/>
      <c r="C50" s="23"/>
      <c r="D50" s="7"/>
      <c r="E50" s="8"/>
      <c r="F50" s="6"/>
      <c r="G50" s="44"/>
      <c r="H50" s="30" t="str">
        <f t="shared" si="0"/>
        <v>区分・学年を選択してください</v>
      </c>
      <c r="I50" s="52"/>
      <c r="J50" s="31" t="str">
        <f t="shared" si="2"/>
        <v>種目№を選択してください</v>
      </c>
      <c r="K50" s="29" t="str">
        <f t="shared" si="1"/>
        <v>種目№を選択してください</v>
      </c>
      <c r="L50" s="59"/>
      <c r="M50" s="24"/>
      <c r="N50" s="21"/>
      <c r="O50" s="22"/>
      <c r="P50" s="60"/>
    </row>
    <row r="51" spans="1:16" ht="16.5" customHeight="1">
      <c r="A51" s="28">
        <v>36</v>
      </c>
      <c r="B51" s="43"/>
      <c r="C51" s="23"/>
      <c r="D51" s="7"/>
      <c r="E51" s="8"/>
      <c r="F51" s="6"/>
      <c r="G51" s="44"/>
      <c r="H51" s="30" t="str">
        <f t="shared" si="0"/>
        <v>区分・学年を選択してください</v>
      </c>
      <c r="I51" s="52"/>
      <c r="J51" s="31" t="str">
        <f t="shared" si="2"/>
        <v>種目№を選択してください</v>
      </c>
      <c r="K51" s="29" t="str">
        <f t="shared" si="1"/>
        <v>種目№を選択してください</v>
      </c>
      <c r="L51" s="59"/>
      <c r="M51" s="24"/>
      <c r="N51" s="21"/>
      <c r="O51" s="22"/>
      <c r="P51" s="60"/>
    </row>
    <row r="52" spans="1:16" ht="16.5" customHeight="1">
      <c r="A52" s="28">
        <v>37</v>
      </c>
      <c r="B52" s="43"/>
      <c r="C52" s="23"/>
      <c r="D52" s="7"/>
      <c r="E52" s="8"/>
      <c r="F52" s="6"/>
      <c r="G52" s="44"/>
      <c r="H52" s="30" t="str">
        <f t="shared" si="0"/>
        <v>区分・学年を選択してください</v>
      </c>
      <c r="I52" s="52"/>
      <c r="J52" s="31" t="str">
        <f t="shared" si="2"/>
        <v>種目№を選択してください</v>
      </c>
      <c r="K52" s="29" t="str">
        <f t="shared" si="1"/>
        <v>種目№を選択してください</v>
      </c>
      <c r="L52" s="59"/>
      <c r="M52" s="24"/>
      <c r="N52" s="21"/>
      <c r="O52" s="22"/>
      <c r="P52" s="60"/>
    </row>
    <row r="53" spans="1:16" ht="16.5" customHeight="1">
      <c r="A53" s="28">
        <v>38</v>
      </c>
      <c r="B53" s="43"/>
      <c r="C53" s="23"/>
      <c r="D53" s="7"/>
      <c r="E53" s="8"/>
      <c r="F53" s="6"/>
      <c r="G53" s="44"/>
      <c r="H53" s="30" t="str">
        <f t="shared" si="0"/>
        <v>区分・学年を選択してください</v>
      </c>
      <c r="I53" s="52"/>
      <c r="J53" s="31" t="str">
        <f t="shared" si="2"/>
        <v>種目№を選択してください</v>
      </c>
      <c r="K53" s="29" t="str">
        <f t="shared" si="1"/>
        <v>種目№を選択してください</v>
      </c>
      <c r="L53" s="59"/>
      <c r="M53" s="24"/>
      <c r="N53" s="21"/>
      <c r="O53" s="22"/>
      <c r="P53" s="60"/>
    </row>
    <row r="54" spans="1:16" ht="16.5" customHeight="1">
      <c r="A54" s="28">
        <v>39</v>
      </c>
      <c r="B54" s="43"/>
      <c r="C54" s="23"/>
      <c r="D54" s="7"/>
      <c r="E54" s="8"/>
      <c r="F54" s="6"/>
      <c r="G54" s="44"/>
      <c r="H54" s="30" t="str">
        <f t="shared" si="0"/>
        <v>区分・学年を選択してください</v>
      </c>
      <c r="I54" s="52"/>
      <c r="J54" s="31" t="str">
        <f t="shared" si="2"/>
        <v>種目№を選択してください</v>
      </c>
      <c r="K54" s="29" t="str">
        <f t="shared" si="1"/>
        <v>種目№を選択してください</v>
      </c>
      <c r="L54" s="59"/>
      <c r="M54" s="24"/>
      <c r="N54" s="21"/>
      <c r="O54" s="22"/>
      <c r="P54" s="60"/>
    </row>
    <row r="55" spans="1:16" ht="16.5" customHeight="1">
      <c r="A55" s="28">
        <v>40</v>
      </c>
      <c r="B55" s="43"/>
      <c r="C55" s="23"/>
      <c r="D55" s="7"/>
      <c r="E55" s="8"/>
      <c r="F55" s="6"/>
      <c r="G55" s="44"/>
      <c r="H55" s="30" t="str">
        <f t="shared" si="0"/>
        <v>区分・学年を選択してください</v>
      </c>
      <c r="I55" s="52"/>
      <c r="J55" s="31" t="str">
        <f t="shared" si="2"/>
        <v>種目№を選択してください</v>
      </c>
      <c r="K55" s="29" t="str">
        <f t="shared" si="1"/>
        <v>種目№を選択してください</v>
      </c>
      <c r="L55" s="59"/>
      <c r="M55" s="24"/>
      <c r="N55" s="21"/>
      <c r="O55" s="22"/>
      <c r="P55" s="60"/>
    </row>
    <row r="56" spans="1:16" ht="16.5" customHeight="1">
      <c r="A56" s="28">
        <v>41</v>
      </c>
      <c r="B56" s="43"/>
      <c r="C56" s="23"/>
      <c r="D56" s="7"/>
      <c r="E56" s="8"/>
      <c r="F56" s="6"/>
      <c r="G56" s="44"/>
      <c r="H56" s="30" t="str">
        <f t="shared" si="0"/>
        <v>区分・学年を選択してください</v>
      </c>
      <c r="I56" s="52"/>
      <c r="J56" s="31" t="str">
        <f t="shared" si="2"/>
        <v>種目№を選択してください</v>
      </c>
      <c r="K56" s="29" t="str">
        <f t="shared" si="1"/>
        <v>種目№を選択してください</v>
      </c>
      <c r="L56" s="59"/>
      <c r="M56" s="24"/>
      <c r="N56" s="21"/>
      <c r="O56" s="22"/>
      <c r="P56" s="60"/>
    </row>
    <row r="57" spans="1:16" ht="16.5" customHeight="1">
      <c r="A57" s="28">
        <v>42</v>
      </c>
      <c r="B57" s="43"/>
      <c r="C57" s="23"/>
      <c r="D57" s="7"/>
      <c r="E57" s="8"/>
      <c r="F57" s="6"/>
      <c r="G57" s="44"/>
      <c r="H57" s="30" t="str">
        <f t="shared" si="0"/>
        <v>区分・学年を選択してください</v>
      </c>
      <c r="I57" s="52"/>
      <c r="J57" s="31" t="str">
        <f t="shared" si="2"/>
        <v>種目№を選択してください</v>
      </c>
      <c r="K57" s="29" t="str">
        <f t="shared" si="1"/>
        <v>種目№を選択してください</v>
      </c>
      <c r="L57" s="59"/>
      <c r="M57" s="24"/>
      <c r="N57" s="21"/>
      <c r="O57" s="22"/>
      <c r="P57" s="60"/>
    </row>
    <row r="58" spans="1:16" ht="16.5" customHeight="1">
      <c r="A58" s="28">
        <v>43</v>
      </c>
      <c r="B58" s="43"/>
      <c r="C58" s="23"/>
      <c r="D58" s="7"/>
      <c r="E58" s="8"/>
      <c r="F58" s="6"/>
      <c r="G58" s="44"/>
      <c r="H58" s="30" t="str">
        <f t="shared" si="0"/>
        <v>区分・学年を選択してください</v>
      </c>
      <c r="I58" s="52"/>
      <c r="J58" s="31" t="str">
        <f t="shared" si="2"/>
        <v>種目№を選択してください</v>
      </c>
      <c r="K58" s="29" t="str">
        <f t="shared" si="1"/>
        <v>種目№を選択してください</v>
      </c>
      <c r="L58" s="59"/>
      <c r="M58" s="24"/>
      <c r="N58" s="21"/>
      <c r="O58" s="22"/>
      <c r="P58" s="60"/>
    </row>
    <row r="59" spans="1:16" ht="16.5" customHeight="1">
      <c r="A59" s="28">
        <v>44</v>
      </c>
      <c r="B59" s="43"/>
      <c r="C59" s="23"/>
      <c r="D59" s="7"/>
      <c r="E59" s="8"/>
      <c r="F59" s="6"/>
      <c r="G59" s="44"/>
      <c r="H59" s="30" t="str">
        <f t="shared" si="0"/>
        <v>区分・学年を選択してください</v>
      </c>
      <c r="I59" s="52"/>
      <c r="J59" s="31" t="str">
        <f t="shared" si="2"/>
        <v>種目№を選択してください</v>
      </c>
      <c r="K59" s="29" t="str">
        <f t="shared" si="1"/>
        <v>種目№を選択してください</v>
      </c>
      <c r="L59" s="59"/>
      <c r="M59" s="24"/>
      <c r="N59" s="21"/>
      <c r="O59" s="22"/>
      <c r="P59" s="60"/>
    </row>
    <row r="60" spans="1:16" ht="16.5" customHeight="1">
      <c r="A60" s="28">
        <v>45</v>
      </c>
      <c r="B60" s="43"/>
      <c r="C60" s="23"/>
      <c r="D60" s="7"/>
      <c r="E60" s="8"/>
      <c r="F60" s="6"/>
      <c r="G60" s="44"/>
      <c r="H60" s="30" t="str">
        <f t="shared" si="0"/>
        <v>区分・学年を選択してください</v>
      </c>
      <c r="I60" s="52"/>
      <c r="J60" s="31" t="str">
        <f t="shared" si="2"/>
        <v>種目№を選択してください</v>
      </c>
      <c r="K60" s="29" t="str">
        <f t="shared" si="1"/>
        <v>種目№を選択してください</v>
      </c>
      <c r="L60" s="59"/>
      <c r="M60" s="24"/>
      <c r="N60" s="21"/>
      <c r="O60" s="22"/>
      <c r="P60" s="60"/>
    </row>
    <row r="61" spans="1:16" ht="16.5" customHeight="1">
      <c r="A61" s="28">
        <v>46</v>
      </c>
      <c r="B61" s="43"/>
      <c r="C61" s="23"/>
      <c r="D61" s="7"/>
      <c r="E61" s="8"/>
      <c r="F61" s="6"/>
      <c r="G61" s="44"/>
      <c r="H61" s="30" t="str">
        <f t="shared" si="0"/>
        <v>区分・学年を選択してください</v>
      </c>
      <c r="I61" s="52"/>
      <c r="J61" s="31" t="str">
        <f t="shared" si="2"/>
        <v>種目№を選択してください</v>
      </c>
      <c r="K61" s="29" t="str">
        <f t="shared" si="1"/>
        <v>種目№を選択してください</v>
      </c>
      <c r="L61" s="59"/>
      <c r="M61" s="24"/>
      <c r="N61" s="21"/>
      <c r="O61" s="22"/>
      <c r="P61" s="60"/>
    </row>
    <row r="62" spans="1:16" ht="16.5" customHeight="1">
      <c r="A62" s="28">
        <v>47</v>
      </c>
      <c r="B62" s="43"/>
      <c r="C62" s="23"/>
      <c r="D62" s="7"/>
      <c r="E62" s="8"/>
      <c r="F62" s="6"/>
      <c r="G62" s="44"/>
      <c r="H62" s="30" t="str">
        <f t="shared" si="0"/>
        <v>区分・学年を選択してください</v>
      </c>
      <c r="I62" s="52"/>
      <c r="J62" s="31" t="str">
        <f t="shared" si="2"/>
        <v>種目№を選択してください</v>
      </c>
      <c r="K62" s="29" t="str">
        <f t="shared" si="1"/>
        <v>種目№を選択してください</v>
      </c>
      <c r="L62" s="59"/>
      <c r="M62" s="24"/>
      <c r="N62" s="21"/>
      <c r="O62" s="22"/>
      <c r="P62" s="60"/>
    </row>
    <row r="63" spans="1:16" ht="16.5" customHeight="1">
      <c r="A63" s="28">
        <v>48</v>
      </c>
      <c r="B63" s="43"/>
      <c r="C63" s="23"/>
      <c r="D63" s="7"/>
      <c r="E63" s="8"/>
      <c r="F63" s="6"/>
      <c r="G63" s="44"/>
      <c r="H63" s="30" t="str">
        <f t="shared" si="0"/>
        <v>区分・学年を選択してください</v>
      </c>
      <c r="I63" s="52"/>
      <c r="J63" s="31" t="str">
        <f t="shared" si="2"/>
        <v>種目№を選択してください</v>
      </c>
      <c r="K63" s="29" t="str">
        <f t="shared" si="1"/>
        <v>種目№を選択してください</v>
      </c>
      <c r="L63" s="59"/>
      <c r="M63" s="24"/>
      <c r="N63" s="21"/>
      <c r="O63" s="22"/>
      <c r="P63" s="60"/>
    </row>
    <row r="64" spans="1:16" ht="16.5" customHeight="1">
      <c r="A64" s="28">
        <v>49</v>
      </c>
      <c r="B64" s="43"/>
      <c r="C64" s="23"/>
      <c r="D64" s="7"/>
      <c r="E64" s="8"/>
      <c r="F64" s="6"/>
      <c r="G64" s="44"/>
      <c r="H64" s="30" t="str">
        <f t="shared" si="0"/>
        <v>区分・学年を選択してください</v>
      </c>
      <c r="I64" s="52"/>
      <c r="J64" s="31" t="str">
        <f t="shared" si="2"/>
        <v>種目№を選択してください</v>
      </c>
      <c r="K64" s="29" t="str">
        <f t="shared" si="1"/>
        <v>種目№を選択してください</v>
      </c>
      <c r="L64" s="59"/>
      <c r="M64" s="24"/>
      <c r="N64" s="21"/>
      <c r="O64" s="22"/>
      <c r="P64" s="60"/>
    </row>
    <row r="65" spans="1:16" ht="16.5" customHeight="1" thickBot="1">
      <c r="A65" s="28">
        <v>50</v>
      </c>
      <c r="B65" s="45"/>
      <c r="C65" s="46"/>
      <c r="D65" s="47"/>
      <c r="E65" s="48"/>
      <c r="F65" s="49"/>
      <c r="G65" s="50"/>
      <c r="H65" s="30" t="str">
        <f t="shared" si="0"/>
        <v>区分・学年を選択してください</v>
      </c>
      <c r="I65" s="53"/>
      <c r="J65" s="31" t="str">
        <f t="shared" si="2"/>
        <v>種目№を選択してください</v>
      </c>
      <c r="K65" s="29" t="str">
        <f t="shared" si="1"/>
        <v>種目№を選択してください</v>
      </c>
      <c r="L65" s="61"/>
      <c r="M65" s="62"/>
      <c r="N65" s="63"/>
      <c r="O65" s="64"/>
      <c r="P65" s="65"/>
    </row>
    <row r="66" spans="1:16" ht="14.25" thickTop="1"/>
  </sheetData>
  <protectedRanges>
    <protectedRange sqref="L16:M16 P16 L18:M65 P18:P65" name="範囲5"/>
    <protectedRange sqref="I16:I65" name="範囲4"/>
    <protectedRange sqref="B20:G20 N16:O16 N18:O65 B22:G65 B21 D21:G21" name="範囲3"/>
    <protectedRange sqref="M5:M10" name="範囲2"/>
    <protectedRange sqref="M3" name="範囲1"/>
    <protectedRange sqref="D5:J10" name="範囲2_1"/>
    <protectedRange sqref="D3:J3" name="範囲1_1"/>
    <protectedRange sqref="B16:G19 C21" name="範囲3_1"/>
    <protectedRange sqref="L17:M17 P17" name="範囲5_1"/>
    <protectedRange sqref="N17:O17" name="範囲3_2"/>
  </protectedRanges>
  <mergeCells count="26">
    <mergeCell ref="L14:P14"/>
    <mergeCell ref="A3:C3"/>
    <mergeCell ref="B7:C7"/>
    <mergeCell ref="B8:C8"/>
    <mergeCell ref="B9:C9"/>
    <mergeCell ref="D5:J5"/>
    <mergeCell ref="D6:J6"/>
    <mergeCell ref="D7:J7"/>
    <mergeCell ref="D8:J8"/>
    <mergeCell ref="D9:J9"/>
    <mergeCell ref="Y15:AA15"/>
    <mergeCell ref="K1:P1"/>
    <mergeCell ref="A12:L12"/>
    <mergeCell ref="K10:L10"/>
    <mergeCell ref="K9:L9"/>
    <mergeCell ref="K8:L8"/>
    <mergeCell ref="K7:L7"/>
    <mergeCell ref="K6:L6"/>
    <mergeCell ref="K5:L5"/>
    <mergeCell ref="K3:L3"/>
    <mergeCell ref="A5:A10"/>
    <mergeCell ref="B10:C10"/>
    <mergeCell ref="D10:J10"/>
    <mergeCell ref="D3:J3"/>
    <mergeCell ref="B5:C5"/>
    <mergeCell ref="B6:C6"/>
  </mergeCells>
  <phoneticPr fontId="3"/>
  <dataValidations count="5">
    <dataValidation type="list" allowBlank="1" showInputMessage="1" showErrorMessage="1" sqref="M10 D10:J10" xr:uid="{324E8A0C-E735-4283-92E1-AB629AE18209}">
      <formula1>$R$17:$R$18</formula1>
    </dataValidation>
    <dataValidation type="list" allowBlank="1" showInputMessage="1" showErrorMessage="1" sqref="G20:G65" xr:uid="{71D64035-18A9-4C7A-A607-DB48EA4C0E3E}">
      <formula1>$V$17:$V$29</formula1>
    </dataValidation>
    <dataValidation type="list" allowBlank="1" showInputMessage="1" showErrorMessage="1" sqref="I16:I65" xr:uid="{2F9A7D32-3C05-401E-B570-1F164C7162CB}">
      <formula1>$Y$17:$Y$40</formula1>
    </dataValidation>
    <dataValidation type="list" allowBlank="1" showInputMessage="1" showErrorMessage="1" sqref="E16:E65 O16:O65" xr:uid="{0947910F-C533-4B85-AE90-7A35D790D3EB}">
      <formula1>$T$17:$T$18</formula1>
    </dataValidation>
    <dataValidation type="list" allowBlank="1" showInputMessage="1" showErrorMessage="1" sqref="G16:G19" xr:uid="{F60235D8-43EE-4432-A5AE-85644AD40E55}">
      <formula1>$V$17:$V$28</formula1>
    </dataValidation>
  </dataValidations>
  <pageMargins left="0.70866141732283472" right="0.70866141732283472" top="0.55118110236220474" bottom="0.55118110236220474" header="0.31496062992125984" footer="0.31496062992125984"/>
  <pageSetup paperSize="9" scale="75" fitToHeight="0" orientation="landscape" r:id="rId1"/>
  <headerFooter>
    <oddFooter>&amp;C&amp;"ＭＳ Ｐゴシック,太字"&amp;P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団体申込書</vt:lpstr>
      <vt:lpstr>団体申込書!Print_Area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SG-KOUSO002</dc:creator>
  <cp:lastModifiedBy>CLT04</cp:lastModifiedBy>
  <cp:lastPrinted>2026-08-11T07:21:40Z</cp:lastPrinted>
  <dcterms:created xsi:type="dcterms:W3CDTF">2015-06-05T18:19:34Z</dcterms:created>
  <dcterms:modified xsi:type="dcterms:W3CDTF">2026-08-11T07:24:01Z</dcterms:modified>
</cp:coreProperties>
</file>